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6080" windowHeight="9015" activeTab="0"/>
  </bookViews>
  <sheets>
    <sheet name="Лист1 (2)" sheetId="1" r:id="rId1"/>
    <sheet name="Лист1" sheetId="2" r:id="rId2"/>
  </sheets>
  <definedNames>
    <definedName name="_xlnm.Print_Titles" localSheetId="0">'Лист1 (2)'!$3:$3</definedName>
    <definedName name="_xlnm.Print_Area" localSheetId="0">'Лист1 (2)'!$A$1:$N$129</definedName>
  </definedNames>
  <calcPr fullCalcOnLoad="1"/>
</workbook>
</file>

<file path=xl/sharedStrings.xml><?xml version="1.0" encoding="utf-8"?>
<sst xmlns="http://schemas.openxmlformats.org/spreadsheetml/2006/main" count="503" uniqueCount="343">
  <si>
    <t xml:space="preserve">Відшкодування за поданими судовими позовами </t>
  </si>
  <si>
    <t>На проведення процедури реєстрації однієї одиниці спеціалізованого санітарного транспортного засобу екстреної медичної допомоги типів В і С для забезпечення центрів екстреної медичної допомоги та медицини катастроф, закупленого за рахунок коштів Державного бюджету України</t>
  </si>
  <si>
    <t>Для реалізації заходів Програми з організації територіальної оборони Новгород-Сіверського району Чернігівської області на 2021-2022 роки</t>
  </si>
  <si>
    <t>Пакети мережевого програмного забезпечення, комп'ютерна техніка</t>
  </si>
  <si>
    <t>Медогляд</t>
  </si>
  <si>
    <t>Рятувальні жилети, двигун для моторного човна</t>
  </si>
  <si>
    <t>Підтримка акредитації державної лабораторії ветеринарної медицини</t>
  </si>
  <si>
    <t>Відзначення здобутих особливих досягнень молоді</t>
  </si>
  <si>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</si>
  <si>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</si>
  <si>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</si>
  <si>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</si>
  <si>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</si>
  <si>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</si>
  <si>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</si>
  <si>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</si>
  <si>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</si>
  <si>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</si>
  <si>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</si>
  <si>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</si>
  <si>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</si>
  <si>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</si>
  <si>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</si>
  <si>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</si>
  <si>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</si>
  <si>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</si>
  <si>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</si>
  <si>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</si>
  <si>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</si>
  <si>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</si>
  <si>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</si>
  <si>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</si>
  <si>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</si>
  <si>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</si>
  <si>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</si>
  <si>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</si>
  <si>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</si>
  <si>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</si>
  <si>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</si>
  <si>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</si>
  <si>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</si>
  <si>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</si>
  <si>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</si>
  <si>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</si>
  <si>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</si>
  <si>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</si>
  <si>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</si>
  <si>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</si>
  <si>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</si>
  <si>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</si>
  <si>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</si>
  <si>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</si>
  <si>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</si>
  <si>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</si>
  <si>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</si>
  <si>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</si>
  <si>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</si>
  <si>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</si>
  <si>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</si>
  <si>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</si>
  <si>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</si>
  <si>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</si>
  <si>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</si>
  <si>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</si>
  <si>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</si>
  <si>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</si>
  <si>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</si>
  <si>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</si>
  <si>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</si>
  <si>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</si>
  <si>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</si>
  <si>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</si>
  <si>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</si>
  <si>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</si>
  <si>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Програма надання одноразової матеріальної допомоги мешканцям населених пунктів Новгород-Сіверської міської територіальної громади на 2019-2023 роки</t>
  </si>
  <si>
    <t>Фінансове управління Н-Сіверської міської ради</t>
  </si>
  <si>
    <t>ФУ міської ради</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</si>
  <si>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</si>
  <si>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розвитку малого і середнього підприємництва у  Новгород-Сіверський міській територіальній громаді на 2021-2024 роки</t>
  </si>
  <si>
    <t>Програма боротьби з онкологічними   захворюваннями на 2021-2025 роки.</t>
  </si>
  <si>
    <t>Програма розвитку первинної медико-санітарної допомоги та створення умов для надання якісних медичних послуг населенню на 2021 рік.</t>
  </si>
  <si>
    <t>Орієнтовна сума розпорядниківна 2021 рік (необхідні видатки)</t>
  </si>
  <si>
    <t>Різниця в бюджетний запит (Форма-3)</t>
  </si>
  <si>
    <t>КПКВ</t>
  </si>
  <si>
    <t>018220</t>
  </si>
  <si>
    <t>018130</t>
  </si>
  <si>
    <t>0116030</t>
  </si>
  <si>
    <t>0117350</t>
  </si>
  <si>
    <t>0117130</t>
  </si>
  <si>
    <t>0117461</t>
  </si>
  <si>
    <t>0118831</t>
  </si>
  <si>
    <t>0117412</t>
  </si>
  <si>
    <t>0113112</t>
  </si>
  <si>
    <t>0110150</t>
  </si>
  <si>
    <t>0116071</t>
  </si>
  <si>
    <t>0113242</t>
  </si>
  <si>
    <t>0118340</t>
  </si>
  <si>
    <t>0110191</t>
  </si>
  <si>
    <t>0117610</t>
  </si>
  <si>
    <t>0118110</t>
  </si>
  <si>
    <t>0113210</t>
  </si>
  <si>
    <t>0116020</t>
  </si>
  <si>
    <t>0112111</t>
  </si>
  <si>
    <t>0613131</t>
  </si>
  <si>
    <t>0615011</t>
  </si>
  <si>
    <t>0810160</t>
  </si>
  <si>
    <t>0812144</t>
  </si>
  <si>
    <t>0813031</t>
  </si>
  <si>
    <t>0813032</t>
  </si>
  <si>
    <t>0813035</t>
  </si>
  <si>
    <t>0813050</t>
  </si>
  <si>
    <t>0813123</t>
  </si>
  <si>
    <t>0813210</t>
  </si>
  <si>
    <t>0813160</t>
  </si>
  <si>
    <t>0813242</t>
  </si>
  <si>
    <t>1014082</t>
  </si>
  <si>
    <t>3710160</t>
  </si>
  <si>
    <t>3719800</t>
  </si>
  <si>
    <t>0116083</t>
  </si>
  <si>
    <t>1014081</t>
  </si>
  <si>
    <t>0611021</t>
  </si>
  <si>
    <t xml:space="preserve">Програма "Приміський автобус" населених пунктів  Новгород-Сіверської  міської територіальної громади на 2021-2022 роки </t>
  </si>
  <si>
    <t>0112010</t>
  </si>
  <si>
    <t xml:space="preserve"> 0117680</t>
  </si>
  <si>
    <t>0110180</t>
  </si>
  <si>
    <t>0117322</t>
  </si>
  <si>
    <t xml:space="preserve">0611010 </t>
  </si>
  <si>
    <t xml:space="preserve"> 0613140</t>
  </si>
  <si>
    <t>ВСЬОГО</t>
  </si>
  <si>
    <t>РАЗОМ</t>
  </si>
  <si>
    <r>
      <t>Програма забезпечення лікарями  комунального  некомерційного підприємства «Новгород-Сіверський районний Центр  первинної медико-санітарної допомоги» на 2021-2023 роки.</t>
    </r>
    <r>
      <rPr>
        <i/>
        <sz val="24"/>
        <rFont val="Times New Roman"/>
        <family val="1"/>
      </rPr>
      <t xml:space="preserve"> </t>
    </r>
  </si>
  <si>
    <r>
      <t>Програма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r>
    <r>
      <rPr>
        <i/>
        <sz val="24"/>
        <rFont val="Times New Roman"/>
        <family val="1"/>
      </rPr>
      <t xml:space="preserve">       </t>
    </r>
  </si>
  <si>
    <t>0118230</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</si>
  <si>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</si>
  <si>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Програма розвитку фізичної культури і спорту Новгород-Сіверської міської територіальної громади                                                   на 2021-2023 роки
</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</si>
  <si>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</si>
  <si>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</si>
  <si>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</si>
  <si>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</si>
  <si>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Комплексна програма соціальної підтримки учасників антитерористичної операції, операції Об'єднаних сил, членів їх сімей, які є мешканцями Новгород-Сіверської міської територіальної громади                                                                                                                                на 2021-2022 роки</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</si>
  <si>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2021-2022 роки
</t>
  </si>
  <si>
    <t>Програма інформатизації Новгород-Сіверської міської об'єднаної територіальної громади                                                                                                             на 2020-2022 роки</t>
  </si>
  <si>
    <t>Програма інформатизації Новгород-Сіверської міської об'єднаної територіальної громади                                                                                                            на 2020-2022 роки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</si>
  <si>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 (зі змінами)</t>
  </si>
  <si>
    <t>Програма інформатизації Новгород-Сіверської міської об'єднаної територіальної громади на 2020-2022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</si>
  <si>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</si>
  <si>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забезпечення діяльност Комунальної установи "Міський трудовий архів" Новгород-Сіверської міської ради Чернігівської області на 2021 рік</t>
  </si>
  <si>
    <t xml:space="preserve">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 </t>
  </si>
  <si>
    <r>
      <t xml:space="preserve">Міська Програма </t>
    </r>
    <r>
      <rPr>
        <sz val="24"/>
        <rFont val="Calibri"/>
        <family val="2"/>
      </rPr>
      <t>«</t>
    </r>
    <r>
      <rPr>
        <sz val="24"/>
        <rFont val="Times New Roman Cyr"/>
        <family val="0"/>
      </rPr>
      <t>Впровадження системи вуличного відеоспостереження у місті Новгороді-Сіверському на 2019-2021 роки</t>
    </r>
    <r>
      <rPr>
        <sz val="24"/>
        <rFont val="Calibri"/>
        <family val="2"/>
      </rPr>
      <t>»</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</si>
  <si>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</si>
  <si>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«Молодь Сіверщини»                                                                                                    на 2021-2023 роки</t>
  </si>
  <si>
    <t>Міська програма проведення профілактичних медичних оглядів працівників закладів  та установ освіти, спеціальної мистецької освіти, фізичної культури  та спорту Новгород-Сіверської                                                                                                                                                                                            міської  об'єднаної територіальної громади                                                 на 2020-2021 роки</t>
  </si>
  <si>
    <t xml:space="preserve">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2021 - 2022 роки
</t>
  </si>
  <si>
    <t xml:space="preserve">Цільова Програма проведення нормативної грошової оцінки земель  населених пунктів Новгород-Сіверської міської  територіальної громади 
на 2021 рік
</t>
  </si>
  <si>
    <t>Програма юридичного обслуговування Новгород-Сіверської міської ради Чернігівської області                                                           на 2020-2021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</si>
  <si>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</si>
  <si>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</si>
  <si>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r>
      <t xml:space="preserve">Програма управління комунальним майном Новгород-Сіверської міської </t>
    </r>
    <r>
      <rPr>
        <sz val="24"/>
        <color indexed="10"/>
        <rFont val="Times New Roman"/>
        <family val="1"/>
      </rPr>
      <t xml:space="preserve"> </t>
    </r>
    <r>
      <rPr>
        <sz val="24"/>
        <rFont val="Times New Roman"/>
        <family val="1"/>
      </rPr>
      <t>територіальної громади на   2021 рік</t>
    </r>
  </si>
  <si>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</si>
  <si>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r>
      <t xml:space="preserve">Програма Міський автобус  у місті Новгороді - Сіверському на 2021 - 2022 роки
</t>
    </r>
  </si>
  <si>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</si>
  <si>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</si>
  <si>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</si>
  <si>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</si>
  <si>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</si>
  <si>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</si>
  <si>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04 грудня 2019 року № 1009</t>
  </si>
  <si>
    <t>Рішення сесії міської ради  від 08 грудня 2020 року № 1295</t>
  </si>
  <si>
    <t>Рішення сесії міської ради  від 24 грудня 2020 року № 27</t>
  </si>
  <si>
    <t xml:space="preserve">Програма фінансового забезпечення  проведення повторних  місцевих виборів міського голови  17 січня 2021 року  на 2020 - 2021 роки
</t>
  </si>
  <si>
    <t>Рішення сесії міської ради  від 08 грудня 2020 року № 1296</t>
  </si>
  <si>
    <t xml:space="preserve">Програма забезпечення покращення якості  надання  медичної   допомоги населенню Новгород-Сіверської  міської територіальної громади на 2021 рік. </t>
  </si>
  <si>
    <t>Рішення сесії міської ради  від 08 грудня 2020 року № 1239</t>
  </si>
  <si>
    <t xml:space="preserve">Програма забезпечення покращення якості надання медичної  допомоги населенню Новгород-Сіверської   міської територіальної громади на 2021 рік. </t>
  </si>
  <si>
    <t>Рішення сесії міської ради  від 08 грудня 2020 року № 1259</t>
  </si>
  <si>
    <t>Рішення сесії міської ради  від 08 грудня 2020 року № 1260</t>
  </si>
  <si>
    <t>Рішення сесії міської ради  від 08 грудня 2020 року № 1261</t>
  </si>
  <si>
    <t>Рішення сесії міської ради  від 08 грудня 2020 року № 1262</t>
  </si>
  <si>
    <t>Рішення сесії міської ради  від 08 грудня 2020 року № 1258</t>
  </si>
  <si>
    <t>Рішення сесії міської ради  від 08 грудня 2020 року № 1242</t>
  </si>
  <si>
    <t>Рішення сесії міської ради від 28 лютого 2019 року № 810</t>
  </si>
  <si>
    <t>Рішення сесії міської ради  від 08 грудня 2020 року № 1252</t>
  </si>
  <si>
    <t>Рішення сесії міської ради  від 08 грудня 2020 року № 1256</t>
  </si>
  <si>
    <t>Рішення сесії міської ради  від 08 грудня 2020 року № 1253</t>
  </si>
  <si>
    <t>Рішення сесії міської ради  від 30 жовтня 2018 року № 679</t>
  </si>
  <si>
    <t>Рішення сесії міської ради  від 08 грудня 2020 року № 1241</t>
  </si>
  <si>
    <t>Рішення сесії міської ради  від 08 грудня 2020 року № 1255</t>
  </si>
  <si>
    <t>Рішення сесії міської ради  від 08 грудня 2020 року № 1257</t>
  </si>
  <si>
    <t>Рішення сесії міської ради  від 08 грудня 2020 року № 1243</t>
  </si>
  <si>
    <t>Рішення сесії міської ради  від 08 грудня 2020 року № 1298</t>
  </si>
  <si>
    <t>Рішення сесії міської ради  від 08 грудня 2020 року № 1297</t>
  </si>
  <si>
    <t>Рішення сесії міської ради  від 08 грудня 2020 року № 1249</t>
  </si>
  <si>
    <t>Рішення сесії міської ради  від 08 грудня 2020 року № 1251</t>
  </si>
  <si>
    <t>Рішення сесії міської ради  від 21 грудня 2020 року № 11</t>
  </si>
  <si>
    <t>Рішення сесії міської ради  від 08 грудня 2020 року № 1244</t>
  </si>
  <si>
    <t>Рішення сесії міської ради  від 21 жовтня 2020 року № 1207</t>
  </si>
  <si>
    <t>Рішення сесії міської ради  від 08 грудня 2020 року № 1246</t>
  </si>
  <si>
    <t>Рішення сесії міської ради  від 08 грудня 2020 року № 1245</t>
  </si>
  <si>
    <t xml:space="preserve">Програма "Поліцейський офіцер громади" Новгород-Сіверської міської територіальної громади на 2021 рік </t>
  </si>
  <si>
    <t>Рішення сесії міської ради  від 22 лютого 2021 року № 87</t>
  </si>
  <si>
    <t>Рішення сесії міської ради  від 08 грудня 2020 року № 1250</t>
  </si>
  <si>
    <t>Рішення сесії міської ради  від 14 грудня 2018 року № 737</t>
  </si>
  <si>
    <t>Рішення сесії міської ради  від 08 грудня 2020 року № 1289</t>
  </si>
  <si>
    <t>Рішення сесії міської ради  від 08 грудня 2020 року № 1290</t>
  </si>
  <si>
    <t xml:space="preserve"> 0611021</t>
  </si>
  <si>
    <t>Рішення сесії міської ради  від 08 грудня 2020 року № 1291</t>
  </si>
  <si>
    <t>Рішення сесії міської ради  від 08 грудня 2020 року № 1292</t>
  </si>
  <si>
    <t>Рішення сесії міської ради  від 08 грудня 2020 року № 1287</t>
  </si>
  <si>
    <t xml:space="preserve">Програма «Організація харчування дітей у закладах освіти  Новгород-Сіверської міської  територіальної громади на 2021-2022 роки»
</t>
  </si>
  <si>
    <t>Рішення сесії міської ради  від 08 грудня 2020 року № 1288</t>
  </si>
  <si>
    <t xml:space="preserve">  0611021</t>
  </si>
  <si>
    <t>Рішення сесії міської ради  від  24 січня 2020 року № 1051</t>
  </si>
  <si>
    <t>Рішення сесії міської ради  від 10 вересня 2020 року № 1177</t>
  </si>
  <si>
    <t>0611010, 0611021, 061151, 061160, 0611070, 0615031</t>
  </si>
  <si>
    <t>0611010, 0611021, 0611141, 061151, 061160, 0611070, 0615031</t>
  </si>
  <si>
    <t>Рішення сесії міської ради  від 21 жовтня 2020 року № 1206</t>
  </si>
  <si>
    <t>Рішення сесії міської ради  від 08 грудня 2020 року № 1270</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</si>
  <si>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2021-2022 роки
</t>
  </si>
  <si>
    <t>Рішення сесії міської ради  від 08 грудня 2020 року № 1271</t>
  </si>
  <si>
    <t>Рішення сесії міської ради  від 08 грудня 2020 року № 1272</t>
  </si>
  <si>
    <t>Рішення сесії міської ради  від 08 грудня 2020 року № 1268</t>
  </si>
  <si>
    <t>Рішення сесії міської ради  від 08 грудня 2020 року № 1265</t>
  </si>
  <si>
    <t>Рішення сесії міської ради  від 08 грудня 2020 року № 1269</t>
  </si>
  <si>
    <t xml:space="preserve"> </t>
  </si>
  <si>
    <t>Рішення сесії міської ради  від 08 грудня 2020 року № 1273</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</si>
  <si>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2021-2022 роки
</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</si>
  <si>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t>
  </si>
  <si>
    <t>Рішення сесії міської ради  від 08 грудня 2020 року № 1263</t>
  </si>
  <si>
    <t>Рішення сесії міської ради  від 08 грудня 2020 року № 1266</t>
  </si>
  <si>
    <t>Рішення сесії міської ради  від 08 грудня 2020 року № 1267</t>
  </si>
  <si>
    <t>Рішення сесії міської ради  від 08 грудня 2020 року № 1275</t>
  </si>
  <si>
    <t>Рішення сесії міської ради  від 08 грудня 2020 року № 1264</t>
  </si>
  <si>
    <t>Програмиа 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2021-2022 роки</t>
  </si>
  <si>
    <t>Рішення сесії міської ради  від 08 грудня 2020 року № 1274</t>
  </si>
  <si>
    <r>
      <t xml:space="preserve">Програми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
</t>
    </r>
  </si>
  <si>
    <t>Рішення сесії міської ради  від 08 грудня 2020 року № 1240</t>
  </si>
  <si>
    <t>Програма розвитку туризму Новгорода-Сіверської міської об'єднаної територіальної громади на 2020-2021 роки</t>
  </si>
  <si>
    <t>Рішення сесії міської ради  від 04 грудня 2019 року № 991</t>
  </si>
  <si>
    <t>Рішення сесії міської ради  від 04 грудня 2019 року № 975</t>
  </si>
  <si>
    <t xml:space="preserve">Програма надання допомоги підрозділам охорони кордону Чернігівського прикордонного загону                                                      на 2021 рік
</t>
  </si>
  <si>
    <t>Рішення сесії міської ради  від 08 грудня 2020 року № 1247</t>
  </si>
  <si>
    <t>Рішення сесії міської ради  від 08 грудня 2020 року № 1248</t>
  </si>
  <si>
    <t xml:space="preserve">Програма надання безоплатної правової допомоги населенню Новгород-Сіверської міської територіальної громади на 2021 рік </t>
  </si>
  <si>
    <t>Рішення сесії міської ради  від 22 лютого 2021 року № 86</t>
  </si>
  <si>
    <t>Рішення сесії міської ради  від 26 березня 2021 року № 120</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</si>
  <si>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</si>
  <si>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</si>
  <si>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Програма підтримки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2021-2022 роки</t>
  </si>
  <si>
    <t xml:space="preserve"> Програма профілактики правопорушень на території населених пунктів Новгород-Сіверської  міської територіальної громади на 2021 рік.</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</si>
  <si>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</si>
  <si>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</si>
  <si>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</si>
  <si>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</si>
  <si>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 xml:space="preserve">Програма збезпечення пожежної безпеки на території Новгорода-Сіверської міської територіальної громади на 2021-2025 роки </t>
  </si>
  <si>
    <t>Програма «Оздоровлення  та  відпочинку  дітей Новгород-Сіверської міської територіальної громади» на 2021-2023 роки</t>
  </si>
  <si>
    <t>Програма «Оздоровлення  та  відпочинку  дітей Новгород-Сіверської міської територіальної громади»  на 2021-2023 роки</t>
  </si>
  <si>
    <t>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2021-2022 роки</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</si>
  <si>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2020-2021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</si>
  <si>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</si>
  <si>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</si>
  <si>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</si>
  <si>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</si>
  <si>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відшкодування за медикаменти, відпущені  громадянам, які постраждали в наслідок Чорнобильської катастрофи</t>
  </si>
  <si>
    <t>Оплата судового збору</t>
  </si>
  <si>
    <t>Здійснення міською радою виконання завдань з інформатизації</t>
  </si>
  <si>
    <t>Забезпечення представницьких витрат та інших видатків, пов'язаних з діяльністю міської ради</t>
  </si>
  <si>
    <t>Забезпечення діяльності КУ "Міський трудовий архів"</t>
  </si>
  <si>
    <t>Проведення повторних місцевих виборів міського голови</t>
  </si>
  <si>
    <t>Надання одноразової матеріальної   допомоги громадянам ТГ на лікування, постраждалим від пожежі, на поховання</t>
  </si>
  <si>
    <t>Забезпечення організації та проведення громадських робіт</t>
  </si>
  <si>
    <t>Покращення санітарного та естетичного стану міста, постійний догляд за станом парків та скверів, озеленення міста</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</si>
  <si>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</si>
  <si>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t xml:space="preserve">Відшкодування різниці в тарифах на послуги з централізованого водопостачання та водовідведення для населення міста </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</si>
  <si>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</si>
  <si>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</si>
  <si>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</si>
  <si>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розвитку земельних відносин на території Новгород-Сіверської міської  територіальної громади на 2021 рік
</t>
  </si>
  <si>
    <t>Забезпечення участі міської ради в Асоціаціях місцевих та регіональних рад</t>
  </si>
  <si>
    <t xml:space="preserve">Забезпечення діяльності місцевої пожежної охорони в сільській місцевості на території Новгород-Сіверської міської  територіальної громади </t>
  </si>
  <si>
    <t xml:space="preserve"> Хворим за безкоштовними рецептами відпущені медикаменти</t>
  </si>
  <si>
    <t>Створення сприятливих умов праці для працівників підприємства</t>
  </si>
  <si>
    <t>Створення сприятливих умов праці для працівників підприємства, покращення надання медичних послуг населенню громади</t>
  </si>
  <si>
    <t>Запобігання і ліквідація наслідків надзвичайних ситуацій, подій техногенного  і природного характеру</t>
  </si>
  <si>
    <t>Надання допомоги підрозділам охорони кордону Чернігівського прикордонного загону</t>
  </si>
  <si>
    <t>Стабілізація криміногенної ситуації на території населених пунктів Новгород-Сіверської  міської територіальної громади</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</si>
  <si>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</si>
  <si>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Рішення сесії міської ради                      від 04 грудня 2019 року № 993</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</si>
  <si>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</si>
  <si>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Oплата ремонтно-будівельних робіт по приймально-діагностичному відділенню КНП «Новгород-Сіверська ЦМЛ»</t>
  </si>
  <si>
    <t>Програма інформатизації Новгород-Сіверської міської  об'єднаної територіальної громади на 2020-2022 роки</t>
  </si>
  <si>
    <t>Забезпечення підвозу школрів, утримання шкільних автобусів у робочому стані</t>
  </si>
  <si>
    <t>Забезпечення  харчування дітей у закладах дошкільної освіти</t>
  </si>
  <si>
    <t>Забезпечення  харчування дітей  закладів загальної середньої освіти</t>
  </si>
  <si>
    <t>Проведення поточного ремонту автомобільних доріг та дорожньої інфраструктури</t>
  </si>
  <si>
    <t>Надання мешканцям населенних пунктів громади довгострокових кредитів</t>
  </si>
  <si>
    <t>Безкоштовні рецепти для пільгових категорій;  туберкулін</t>
  </si>
  <si>
    <t>Програмне забезпечення для нарахування заробітної плати, оформлення електронних цифрових підписів</t>
  </si>
  <si>
    <t>Відшкодування за послуги зв'язку пільговим категоріям громадян</t>
  </si>
  <si>
    <t>Щомісячна матеріальна допомога інвалідам</t>
  </si>
  <si>
    <t>Компенсація за медикаменти, відпущені хворим на орфанні захворювання</t>
  </si>
  <si>
    <t>Матеріальна допомога учасникам АТО</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</si>
  <si>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</si>
  <si>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Відшкодування витрат за проїзд    для отримання   хворими  з  хронічною  нирковою недостатність курсів програмного гемодіалізу</t>
  </si>
  <si>
    <t>Фінансування організації громадських робіт тимчасового характеру</t>
  </si>
  <si>
    <t>Матеріальна допомога членам громадських організацій</t>
  </si>
  <si>
    <t>Квіти, корзини з квітами, товари для святкування</t>
  </si>
  <si>
    <t>Сертифікація захищених ключів</t>
  </si>
  <si>
    <t>Банери, флаєри, наградні кубки, грамоти</t>
  </si>
  <si>
    <t>Відшкодування за проїзд пільговим категоріям громадян залізничним транспортом приміського сполучення</t>
  </si>
  <si>
    <t xml:space="preserve">Участь молоді у чемпіонаті Українти з бойового хортингу у м. Трускавець та чемпіонатах обласного занчення </t>
  </si>
  <si>
    <t>Участь у заході Теренова гра "Марш добровольців"</t>
  </si>
  <si>
    <t>На проведення заходів</t>
  </si>
  <si>
    <t>Програма розвитку екстренної медичної допомоги на території Новгород-Сіверської міської територіальної громади на 2021 рік</t>
  </si>
  <si>
    <t>Рішення сесії міської ради  від 11 червня 2021 року № 230</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</si>
  <si>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</si>
  <si>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</si>
  <si>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Програма придбання службового житла у Новгород-Сіверській міській територіальній громаді на 2021 рік</t>
  </si>
  <si>
    <t>Рішення сесії міської ради  від 11 червня 2021 року № 201</t>
  </si>
  <si>
    <t>3719770</t>
  </si>
  <si>
    <t>Виготовлення проектно-кошторисної документації</t>
  </si>
  <si>
    <t>Придбання паливно-мастильних матеріалів для забезпечення перевезення мобілізованих</t>
  </si>
  <si>
    <t>Придбання матеріалів для ремонту приміщення, офісних меблів  для поліцейського громади</t>
  </si>
  <si>
    <t>Кубки та медалі для нагородження переможців спортивних змагань</t>
  </si>
  <si>
    <t>На відновлення та збереження зелених насаджень на теріторії міста</t>
  </si>
  <si>
    <t>1013133</t>
  </si>
  <si>
    <t xml:space="preserve">Програма розвитку інвестиційної діяльності в Новгород-Сіверській міській територіальній громаді на 2021-2024 роки
</t>
  </si>
  <si>
    <t>Рішення сесії міської ради  від 14 липня 2021 року № 275</t>
  </si>
  <si>
    <t>Памперси, суміші для дітей</t>
  </si>
  <si>
    <t>Відшкодування за проїзд громадянам, які постраждали в наслідок Чорнобильської катастрофи</t>
  </si>
  <si>
    <t>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2021 рік</t>
  </si>
  <si>
    <t>Рішення сесії міської ради  від 08 вересня 2021 року № 310</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</si>
  <si>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2021 році (з урахуванням  змін) станом на 01.11.2021 року</t>
  </si>
  <si>
    <r>
      <t>Фактично використано коштів</t>
    </r>
    <r>
      <rPr>
        <b/>
        <u val="single"/>
        <sz val="24"/>
        <rFont val="Times New Roman"/>
        <family val="1"/>
      </rPr>
      <t xml:space="preserve"> на 01 листопада 2021 року</t>
    </r>
  </si>
  <si>
    <t>Програма з підвищення ефективності управління активами Новгород-Сіверської міської територіальної громади на 2021-2025 роки</t>
  </si>
  <si>
    <t>Рішення сесії міської ради  від 26 жовтня 2021 року № 369</t>
  </si>
  <si>
    <t xml:space="preserve">Обсяг фінансування  передбачений місцевою/регіональною програмою по загальному та спеціальному фонду на 2021 рік  (грн.) </t>
  </si>
  <si>
    <t>Бюджетні призначення  на 2021 рік ) з урахуванням  змін по загальному та спеціальному фонду (грн)</t>
  </si>
  <si>
    <t>Залишки бюджетних  призначень до кінця року</t>
  </si>
  <si>
    <t xml:space="preserve">Програма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
Програма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
</t>
  </si>
  <si>
    <t>Рішення сесії міської ради  від 26 жовтня 2021 року № 393</t>
  </si>
  <si>
    <t xml:space="preserve">Забезпечення перевезення пасажирів на міському  автобусному маршруті: Площа-Дачна - 64 378 грн,    Автостанція-Льонозавод- Площа-Радгосп - 156 385 грн </t>
  </si>
  <si>
    <t>Забезпечення перевезення пасажирів на приміських автобусних маршрутах: Бучки - 63 845 грн, Рогівка - 34 346 грн, Студінка - 91 521 грн, Будище - 78 453 грн, Попівка - 94 175,  грн, Фаївка - 50 819 грн, Буда-Вороб'ївcька - 30 117 грн.</t>
  </si>
  <si>
    <t xml:space="preserve">Програма підтримки мешканців Новгород-Сіверської міської територіальної громади із стійкими інтелектуальними та/або психічними порушеннями, які за станом здоров'я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</si>
</sst>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73">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10"/>
      <name val="Times New Roman"/>
      <family val="1"/>
    </font>
    <font>
      <b/>
      <sz val="24"/>
      <name val="Times New Roman"/>
      <family val="1"/>
    </font>
    <font>
      <b/>
      <sz val="24"/>
      <name val="Times New Roman CYR"/>
      <family val="1"/>
    </font>
    <font>
      <sz val="24"/>
      <name val="Times New Roman"/>
      <family val="1"/>
    </font>
    <font>
      <sz val="24"/>
      <color indexed="10"/>
      <name val="Times New Roman"/>
      <family val="1"/>
    </font>
    <font>
      <sz val="24"/>
      <name val="Times New Roman Cyr"/>
      <family val="0"/>
    </font>
    <font>
      <i/>
      <sz val="24"/>
      <name val="Times New Roman"/>
      <family val="1"/>
    </font>
    <font>
      <b/>
      <sz val="26"/>
      <name val="Times New Roman"/>
      <family val="1"/>
    </font>
    <font>
      <b/>
      <sz val="28"/>
      <name val="Times New Roman"/>
      <family val="1"/>
    </font>
    <font>
      <b/>
      <sz val="36"/>
      <name val="Times New Roman"/>
      <family val="1"/>
    </font>
    <font>
      <b/>
      <sz val="36"/>
      <name val="Arial Cyr"/>
      <family val="0"/>
    </font>
    <font>
      <sz val="28"/>
      <name val="Times New Roman"/>
      <family val="1"/>
    </font>
    <font>
      <sz val="22"/>
      <name val="Times New Roman"/>
      <family val="1"/>
    </font>
    <font>
      <sz val="24"/>
      <name val="Calibri"/>
      <family val="2"/>
    </font>
    <font>
      <b/>
      <sz val="22"/>
      <name val="Times New Roman"/>
      <family val="1"/>
    </font>
    <font>
      <b/>
      <sz val="10"/>
      <name val="Arial Cyr"/>
      <family val="0"/>
    </font>
    <font>
      <b/>
      <sz val="18"/>
      <name val="Times New Roman"/>
      <family val="1"/>
    </font>
    <font>
      <b/>
      <u val="single"/>
      <sz val="24"/>
      <name val="Times New Roman"/>
      <family val="1"/>
    </font>
    <font>
      <sz val="10"/>
      <color indexed="8"/>
      <name val="MS Sans Serif"/>
      <family val="2"/>
    </font>
    <font>
      <b/>
      <sz val="24"/>
      <color indexed="8"/>
      <name val="Times New Roman"/>
      <family val="1"/>
    </font>
    <font>
      <i/>
      <sz val="24"/>
      <color indexed="62"/>
      <name val="Times New Roman"/>
      <family val="1"/>
    </font>
    <font>
      <b/>
      <i/>
      <sz val="24"/>
      <color indexed="62"/>
      <name val="Times New Roman"/>
      <family val="1"/>
    </font>
    <font>
      <sz val="24"/>
      <color indexed="8"/>
      <name val="Times New Roman"/>
      <family val="1"/>
    </font>
    <font>
      <b/>
      <sz val="1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theme="1"/>
      <name val="Times New Roman"/>
      <family val="1"/>
    </font>
    <font>
      <sz val="24"/>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29"/>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thin"/>
      <top>
        <color indexed="63"/>
      </top>
      <bottom style="thin"/>
    </border>
    <border>
      <left>
        <color indexed="63"/>
      </left>
      <right style="thin"/>
      <top style="medium"/>
      <bottom style="medium"/>
    </border>
    <border>
      <left style="thin"/>
      <right>
        <color indexed="63"/>
      </right>
      <top style="medium"/>
      <bottom style="medium"/>
    </border>
    <border>
      <left style="thin"/>
      <right style="thin"/>
      <top style="thin"/>
      <bottom>
        <color indexed="63"/>
      </bottom>
    </border>
    <border>
      <left style="medium"/>
      <right style="medium"/>
      <top style="thin"/>
      <bottom style="thin"/>
    </border>
    <border>
      <left>
        <color indexed="63"/>
      </left>
      <right style="medium"/>
      <top style="medium"/>
      <bottom>
        <color indexed="63"/>
      </botto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medium"/>
      <top style="medium"/>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style="medium"/>
      <top style="thin"/>
      <bottom style="medium"/>
    </border>
    <border>
      <left>
        <color indexed="63"/>
      </left>
      <right style="thin"/>
      <top style="thin"/>
      <bottom>
        <color indexed="63"/>
      </bottom>
    </border>
    <border>
      <left style="medium"/>
      <right style="medium"/>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left style="thin"/>
      <right>
        <color indexed="63"/>
      </right>
      <top>
        <color indexed="63"/>
      </top>
      <bottom style="medium"/>
    </border>
    <border>
      <left>
        <color indexed="63"/>
      </left>
      <right style="medium"/>
      <top style="thin"/>
      <bottom style="medium"/>
    </border>
    <border>
      <left style="medium"/>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31" fillId="0" borderId="0">
      <alignment/>
      <protection/>
    </xf>
    <xf numFmtId="0" fontId="4" fillId="0" borderId="0">
      <alignment/>
      <protection/>
    </xf>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1" borderId="0" applyNumberFormat="0" applyBorder="0" applyAlignment="0" applyProtection="0"/>
  </cellStyleXfs>
  <cellXfs count="424">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3"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3"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3" applyFont="1" applyBorder="1" applyAlignment="1">
      <alignment horizontal="left" vertical="center" wrapText="1"/>
      <protection/>
    </xf>
    <xf numFmtId="0" fontId="12" fillId="0" borderId="15" xfId="53" applyFont="1" applyFill="1" applyBorder="1" applyAlignment="1">
      <alignment horizontal="left" vertical="center" wrapText="1"/>
      <protection/>
    </xf>
    <xf numFmtId="0" fontId="10" fillId="0" borderId="15" xfId="53"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3"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3" applyFont="1" applyFill="1" applyBorder="1" applyAlignment="1">
      <alignment horizontal="left" vertical="center" wrapText="1"/>
      <protection/>
    </xf>
    <xf numFmtId="0" fontId="5" fillId="33" borderId="15" xfId="53"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3" applyFont="1" applyFill="1" applyBorder="1" applyAlignment="1">
      <alignment horizontal="left" vertical="center" wrapText="1"/>
      <protection/>
    </xf>
    <xf numFmtId="0" fontId="14" fillId="0" borderId="0" xfId="0" applyFont="1" applyAlignment="1">
      <alignment vertical="center" wrapText="1"/>
    </xf>
    <xf numFmtId="0" fontId="16" fillId="0" borderId="0" xfId="0" applyFont="1" applyAlignment="1">
      <alignment wrapText="1"/>
    </xf>
    <xf numFmtId="180" fontId="14" fillId="0" borderId="14" xfId="0" applyNumberFormat="1" applyFont="1" applyBorder="1" applyAlignment="1">
      <alignment wrapText="1"/>
    </xf>
    <xf numFmtId="0" fontId="14" fillId="32" borderId="18" xfId="0" applyNumberFormat="1" applyFont="1" applyFill="1" applyBorder="1" applyAlignment="1">
      <alignment horizontal="center" vertical="center" wrapText="1"/>
    </xf>
    <xf numFmtId="49" fontId="14" fillId="32" borderId="12" xfId="0" applyNumberFormat="1" applyFont="1" applyFill="1" applyBorder="1" applyAlignment="1">
      <alignment horizontal="center" vertical="center" wrapText="1"/>
    </xf>
    <xf numFmtId="0" fontId="14" fillId="32" borderId="0" xfId="0" applyFont="1" applyFill="1" applyBorder="1" applyAlignment="1">
      <alignment horizontal="center" vertical="center" wrapText="1"/>
    </xf>
    <xf numFmtId="0" fontId="14" fillId="32" borderId="0" xfId="0" applyNumberFormat="1" applyFont="1" applyFill="1" applyBorder="1" applyAlignment="1">
      <alignment horizontal="center" vertical="center" wrapText="1"/>
    </xf>
    <xf numFmtId="0" fontId="18" fillId="0" borderId="0" xfId="53" applyFont="1" applyBorder="1" applyAlignment="1">
      <alignment horizontal="left" vertical="center" wrapText="1"/>
      <protection/>
    </xf>
    <xf numFmtId="0" fontId="16" fillId="0" borderId="0" xfId="0" applyFont="1" applyAlignment="1">
      <alignment horizontal="center" wrapText="1"/>
    </xf>
    <xf numFmtId="0" fontId="16" fillId="0" borderId="0" xfId="0" applyFont="1" applyAlignment="1">
      <alignment horizontal="center"/>
    </xf>
    <xf numFmtId="49" fontId="14" fillId="32" borderId="24" xfId="0" applyNumberFormat="1" applyFont="1" applyFill="1" applyBorder="1" applyAlignment="1">
      <alignment horizontal="center" vertical="center" wrapText="1"/>
    </xf>
    <xf numFmtId="0" fontId="16" fillId="0" borderId="24" xfId="0" applyFont="1" applyBorder="1" applyAlignment="1">
      <alignment wrapText="1"/>
    </xf>
    <xf numFmtId="0" fontId="14" fillId="32" borderId="24" xfId="0" applyFont="1" applyFill="1" applyBorder="1" applyAlignment="1">
      <alignment horizontal="center" vertical="center" wrapText="1"/>
    </xf>
    <xf numFmtId="0" fontId="14" fillId="32" borderId="24" xfId="0" applyFont="1" applyFill="1" applyBorder="1" applyAlignment="1">
      <alignment horizontal="center"/>
    </xf>
    <xf numFmtId="0" fontId="14" fillId="32" borderId="12" xfId="0" applyFont="1" applyFill="1" applyBorder="1" applyAlignment="1">
      <alignment horizontal="center"/>
    </xf>
    <xf numFmtId="0" fontId="14" fillId="32" borderId="0" xfId="0" applyFont="1" applyFill="1" applyBorder="1" applyAlignment="1">
      <alignment horizontal="center" vertical="center"/>
    </xf>
    <xf numFmtId="0" fontId="24" fillId="0" borderId="0" xfId="0" applyFont="1" applyAlignment="1">
      <alignment wrapText="1"/>
    </xf>
    <xf numFmtId="3" fontId="14" fillId="0" borderId="10" xfId="0" applyNumberFormat="1" applyFont="1" applyBorder="1" applyAlignment="1">
      <alignment wrapText="1"/>
    </xf>
    <xf numFmtId="3" fontId="14" fillId="0" borderId="24"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3" fontId="14" fillId="32" borderId="12" xfId="0" applyNumberFormat="1" applyFont="1" applyFill="1" applyBorder="1" applyAlignment="1">
      <alignment horizontal="center" vertical="center" wrapText="1"/>
    </xf>
    <xf numFmtId="3" fontId="14" fillId="0" borderId="18" xfId="0" applyNumberFormat="1" applyFont="1" applyBorder="1" applyAlignment="1">
      <alignment horizontal="center" vertical="center" wrapText="1"/>
    </xf>
    <xf numFmtId="3" fontId="14" fillId="32" borderId="24" xfId="0" applyNumberFormat="1" applyFont="1" applyFill="1" applyBorder="1" applyAlignment="1">
      <alignment horizontal="center" vertical="center" wrapText="1"/>
    </xf>
    <xf numFmtId="3" fontId="14" fillId="0" borderId="24" xfId="0" applyNumberFormat="1" applyFont="1" applyBorder="1" applyAlignment="1">
      <alignment wrapText="1"/>
    </xf>
    <xf numFmtId="3" fontId="14" fillId="32" borderId="10" xfId="0" applyNumberFormat="1" applyFont="1" applyFill="1" applyBorder="1" applyAlignment="1">
      <alignment wrapText="1"/>
    </xf>
    <xf numFmtId="0" fontId="16" fillId="32" borderId="0" xfId="0" applyFont="1" applyFill="1" applyAlignment="1">
      <alignment wrapText="1"/>
    </xf>
    <xf numFmtId="0" fontId="24" fillId="34" borderId="24" xfId="0" applyFont="1" applyFill="1" applyBorder="1" applyAlignment="1">
      <alignment wrapText="1"/>
    </xf>
    <xf numFmtId="3" fontId="20" fillId="34" borderId="24" xfId="0" applyNumberFormat="1" applyFont="1" applyFill="1" applyBorder="1" applyAlignment="1">
      <alignment horizontal="center" vertical="center" wrapText="1"/>
    </xf>
    <xf numFmtId="0" fontId="15" fillId="0" borderId="0" xfId="53" applyFont="1" applyBorder="1" applyAlignment="1" applyProtection="1">
      <alignment horizontal="center" vertical="center" wrapText="1"/>
      <protection locked="0"/>
    </xf>
    <xf numFmtId="3" fontId="14" fillId="0" borderId="0"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20" fillId="34" borderId="25" xfId="0" applyNumberFormat="1" applyFont="1" applyFill="1" applyBorder="1" applyAlignment="1">
      <alignment horizontal="center" vertical="center" wrapText="1"/>
    </xf>
    <xf numFmtId="0" fontId="28" fillId="5" borderId="26" xfId="0" applyFont="1" applyFill="1" applyBorder="1" applyAlignment="1">
      <alignment wrapText="1"/>
    </xf>
    <xf numFmtId="0" fontId="28" fillId="10" borderId="0" xfId="0" applyFont="1" applyFill="1" applyBorder="1" applyAlignment="1">
      <alignment wrapText="1"/>
    </xf>
    <xf numFmtId="3" fontId="14" fillId="35" borderId="24" xfId="0" applyNumberFormat="1" applyFont="1" applyFill="1" applyBorder="1" applyAlignment="1">
      <alignment horizontal="center" vertical="center" wrapText="1"/>
    </xf>
    <xf numFmtId="3" fontId="14" fillId="5" borderId="24" xfId="0" applyNumberFormat="1" applyFont="1" applyFill="1" applyBorder="1" applyAlignment="1">
      <alignment horizontal="center" vertical="center" wrapText="1"/>
    </xf>
    <xf numFmtId="0" fontId="16" fillId="5" borderId="24" xfId="0" applyFont="1" applyFill="1" applyBorder="1" applyAlignment="1">
      <alignment wrapText="1"/>
    </xf>
    <xf numFmtId="0" fontId="28" fillId="35" borderId="25" xfId="0" applyFont="1" applyFill="1" applyBorder="1" applyAlignment="1">
      <alignment/>
    </xf>
    <xf numFmtId="0" fontId="16" fillId="10" borderId="24" xfId="0" applyFont="1" applyFill="1" applyBorder="1" applyAlignment="1">
      <alignment wrapText="1"/>
    </xf>
    <xf numFmtId="3" fontId="20" fillId="34" borderId="27" xfId="0" applyNumberFormat="1" applyFont="1" applyFill="1" applyBorder="1" applyAlignment="1">
      <alignment wrapText="1"/>
    </xf>
    <xf numFmtId="0" fontId="24" fillId="34" borderId="28" xfId="0" applyFont="1" applyFill="1" applyBorder="1" applyAlignment="1">
      <alignment wrapText="1"/>
    </xf>
    <xf numFmtId="0" fontId="21" fillId="34" borderId="29" xfId="0" applyNumberFormat="1" applyFont="1" applyFill="1" applyBorder="1" applyAlignment="1">
      <alignment horizontal="center" vertical="center" wrapText="1"/>
    </xf>
    <xf numFmtId="49" fontId="21" fillId="34" borderId="29" xfId="0" applyNumberFormat="1" applyFont="1" applyFill="1" applyBorder="1" applyAlignment="1">
      <alignment horizontal="center" vertical="center" wrapText="1"/>
    </xf>
    <xf numFmtId="0" fontId="21" fillId="34" borderId="29" xfId="0" applyFont="1" applyFill="1" applyBorder="1" applyAlignment="1">
      <alignment horizontal="center" vertical="center" wrapText="1"/>
    </xf>
    <xf numFmtId="3" fontId="20" fillId="34" borderId="23" xfId="0" applyNumberFormat="1" applyFont="1" applyFill="1" applyBorder="1" applyAlignment="1">
      <alignment horizontal="center" vertical="center" wrapText="1"/>
    </xf>
    <xf numFmtId="3" fontId="14" fillId="32" borderId="30" xfId="0" applyNumberFormat="1" applyFont="1" applyFill="1" applyBorder="1" applyAlignment="1">
      <alignment horizontal="center" vertical="center" wrapText="1"/>
    </xf>
    <xf numFmtId="0" fontId="16" fillId="0" borderId="30" xfId="0" applyFont="1" applyBorder="1" applyAlignment="1">
      <alignment wrapText="1"/>
    </xf>
    <xf numFmtId="3" fontId="14" fillId="10" borderId="30" xfId="0" applyNumberFormat="1" applyFont="1" applyFill="1" applyBorder="1" applyAlignment="1">
      <alignment horizontal="center" vertical="center" wrapText="1"/>
    </xf>
    <xf numFmtId="0" fontId="14" fillId="32" borderId="19" xfId="0" applyNumberFormat="1" applyFont="1" applyFill="1" applyBorder="1" applyAlignment="1">
      <alignment horizontal="center" vertical="center" wrapText="1"/>
    </xf>
    <xf numFmtId="0" fontId="14" fillId="32" borderId="13" xfId="0" applyFont="1" applyFill="1" applyBorder="1" applyAlignment="1">
      <alignment horizontal="center" wrapText="1"/>
    </xf>
    <xf numFmtId="0" fontId="16" fillId="32" borderId="20" xfId="0" applyFont="1" applyFill="1" applyBorder="1" applyAlignment="1">
      <alignment wrapText="1"/>
    </xf>
    <xf numFmtId="0" fontId="14" fillId="32" borderId="13" xfId="0" applyFont="1" applyFill="1" applyBorder="1" applyAlignment="1">
      <alignment horizontal="center" vertical="center" wrapText="1"/>
    </xf>
    <xf numFmtId="3" fontId="14" fillId="32" borderId="11" xfId="0" applyNumberFormat="1" applyFont="1" applyFill="1" applyBorder="1" applyAlignment="1">
      <alignment horizontal="center" vertical="center" wrapText="1"/>
    </xf>
    <xf numFmtId="3" fontId="14" fillId="32" borderId="13" xfId="0" applyNumberFormat="1" applyFont="1" applyFill="1" applyBorder="1" applyAlignment="1">
      <alignment horizontal="center" vertical="center" wrapText="1"/>
    </xf>
    <xf numFmtId="0" fontId="16" fillId="32" borderId="31" xfId="0" applyFont="1" applyFill="1" applyBorder="1" applyAlignment="1">
      <alignment wrapText="1"/>
    </xf>
    <xf numFmtId="3" fontId="14" fillId="32" borderId="15" xfId="0" applyNumberFormat="1" applyFont="1" applyFill="1" applyBorder="1" applyAlignment="1">
      <alignment horizontal="center" vertical="center" wrapText="1"/>
    </xf>
    <xf numFmtId="0" fontId="14" fillId="32" borderId="15" xfId="0" applyFont="1" applyFill="1" applyBorder="1" applyAlignment="1">
      <alignment horizontal="center" vertical="center" wrapText="1"/>
    </xf>
    <xf numFmtId="0" fontId="14" fillId="32" borderId="14" xfId="0" applyNumberFormat="1" applyFont="1" applyFill="1" applyBorder="1" applyAlignment="1">
      <alignment horizontal="center" vertical="center" wrapText="1"/>
    </xf>
    <xf numFmtId="0" fontId="14" fillId="32" borderId="16" xfId="0" applyFont="1" applyFill="1" applyBorder="1" applyAlignment="1">
      <alignment horizontal="center" vertical="center" wrapText="1"/>
    </xf>
    <xf numFmtId="0" fontId="14" fillId="32" borderId="14" xfId="0" applyFont="1" applyFill="1" applyBorder="1" applyAlignment="1">
      <alignment horizontal="center"/>
    </xf>
    <xf numFmtId="0" fontId="14" fillId="32" borderId="15" xfId="0" applyFont="1" applyFill="1" applyBorder="1" applyAlignment="1">
      <alignment horizontal="center"/>
    </xf>
    <xf numFmtId="49" fontId="14" fillId="32" borderId="32" xfId="0" applyNumberFormat="1" applyFont="1" applyFill="1" applyBorder="1" applyAlignment="1">
      <alignment horizontal="center" vertical="center" wrapText="1"/>
    </xf>
    <xf numFmtId="3" fontId="14" fillId="0" borderId="17" xfId="0" applyNumberFormat="1" applyFont="1" applyBorder="1" applyAlignment="1">
      <alignment wrapText="1"/>
    </xf>
    <xf numFmtId="3" fontId="14" fillId="0" borderId="15"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33" xfId="0" applyNumberFormat="1" applyFont="1" applyBorder="1" applyAlignment="1">
      <alignment horizontal="center" vertical="center" wrapText="1"/>
    </xf>
    <xf numFmtId="3" fontId="14" fillId="32" borderId="23" xfId="0" applyNumberFormat="1" applyFont="1" applyFill="1" applyBorder="1" applyAlignment="1">
      <alignment horizontal="center" vertical="center" wrapText="1"/>
    </xf>
    <xf numFmtId="0" fontId="16" fillId="10" borderId="30" xfId="0" applyFont="1" applyFill="1" applyBorder="1" applyAlignment="1">
      <alignment wrapText="1"/>
    </xf>
    <xf numFmtId="0" fontId="16" fillId="0" borderId="15" xfId="0" applyFont="1" applyBorder="1" applyAlignment="1">
      <alignment wrapText="1"/>
    </xf>
    <xf numFmtId="0" fontId="16" fillId="32" borderId="24" xfId="0" applyFont="1" applyFill="1" applyBorder="1" applyAlignment="1">
      <alignment horizontal="center" vertical="center" wrapText="1"/>
    </xf>
    <xf numFmtId="0" fontId="14" fillId="32" borderId="24" xfId="0" applyNumberFormat="1" applyFont="1" applyFill="1" applyBorder="1" applyAlignment="1">
      <alignment horizontal="center" vertical="center" wrapText="1"/>
    </xf>
    <xf numFmtId="3" fontId="16" fillId="32" borderId="24" xfId="0" applyNumberFormat="1" applyFont="1" applyFill="1" applyBorder="1" applyAlignment="1">
      <alignment horizontal="center" vertical="center" wrapText="1"/>
    </xf>
    <xf numFmtId="0" fontId="27" fillId="32" borderId="16" xfId="0" applyFont="1" applyFill="1" applyBorder="1" applyAlignment="1">
      <alignment horizontal="center" vertical="center" wrapText="1"/>
    </xf>
    <xf numFmtId="0" fontId="16" fillId="32" borderId="0" xfId="0" applyFont="1" applyFill="1" applyBorder="1" applyAlignment="1">
      <alignment wrapText="1"/>
    </xf>
    <xf numFmtId="0" fontId="16" fillId="32" borderId="0" xfId="0" applyFont="1" applyFill="1" applyBorder="1" applyAlignment="1">
      <alignment horizontal="center" vertical="center" wrapText="1"/>
    </xf>
    <xf numFmtId="0" fontId="16" fillId="10" borderId="0" xfId="0" applyFont="1" applyFill="1" applyBorder="1" applyAlignment="1">
      <alignment wrapText="1"/>
    </xf>
    <xf numFmtId="0" fontId="16" fillId="0" borderId="0" xfId="0" applyFont="1" applyBorder="1" applyAlignment="1">
      <alignment wrapText="1"/>
    </xf>
    <xf numFmtId="0" fontId="16" fillId="5" borderId="0" xfId="0" applyFont="1" applyFill="1" applyBorder="1" applyAlignment="1">
      <alignment wrapText="1"/>
    </xf>
    <xf numFmtId="0" fontId="16" fillId="35" borderId="0" xfId="0" applyFont="1" applyFill="1" applyBorder="1" applyAlignment="1">
      <alignment wrapText="1"/>
    </xf>
    <xf numFmtId="0" fontId="24" fillId="34" borderId="0" xfId="0" applyFont="1" applyFill="1" applyBorder="1" applyAlignment="1">
      <alignment wrapText="1"/>
    </xf>
    <xf numFmtId="0" fontId="27" fillId="32" borderId="15" xfId="0" applyFont="1" applyFill="1" applyBorder="1" applyAlignment="1">
      <alignment horizontal="center" vertical="center" wrapText="1"/>
    </xf>
    <xf numFmtId="0" fontId="14" fillId="32" borderId="17" xfId="0" applyFont="1" applyFill="1" applyBorder="1" applyAlignment="1">
      <alignment horizontal="center" vertical="center" wrapText="1"/>
    </xf>
    <xf numFmtId="0" fontId="14" fillId="32" borderId="22" xfId="0" applyFont="1" applyFill="1" applyBorder="1" applyAlignment="1">
      <alignment horizontal="center" vertical="center" wrapText="1"/>
    </xf>
    <xf numFmtId="0" fontId="16" fillId="35" borderId="34" xfId="0" applyFont="1" applyFill="1" applyBorder="1" applyAlignment="1">
      <alignment wrapText="1"/>
    </xf>
    <xf numFmtId="0" fontId="16" fillId="0" borderId="0" xfId="0" applyFont="1" applyFill="1" applyAlignment="1">
      <alignment wrapText="1"/>
    </xf>
    <xf numFmtId="0" fontId="14" fillId="0" borderId="18"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3" fontId="14" fillId="0" borderId="10" xfId="0" applyNumberFormat="1" applyFont="1" applyFill="1" applyBorder="1" applyAlignment="1">
      <alignment wrapText="1"/>
    </xf>
    <xf numFmtId="3" fontId="14" fillId="0" borderId="25" xfId="0" applyNumberFormat="1" applyFont="1" applyFill="1" applyBorder="1" applyAlignment="1">
      <alignment horizontal="center" vertical="center" wrapText="1"/>
    </xf>
    <xf numFmtId="3" fontId="14" fillId="0" borderId="24"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6" fillId="0" borderId="24" xfId="0" applyFont="1" applyFill="1" applyBorder="1" applyAlignment="1">
      <alignment horizontal="center" wrapText="1"/>
    </xf>
    <xf numFmtId="0" fontId="16" fillId="0" borderId="0" xfId="0" applyFont="1" applyFill="1" applyBorder="1" applyAlignment="1">
      <alignment horizontal="center" wrapText="1"/>
    </xf>
    <xf numFmtId="3" fontId="14" fillId="0" borderId="17"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0" fontId="16" fillId="0" borderId="15" xfId="0" applyFont="1" applyFill="1" applyBorder="1" applyAlignment="1">
      <alignment horizontal="justify"/>
    </xf>
    <xf numFmtId="0" fontId="14" fillId="0" borderId="14" xfId="0" applyNumberFormat="1" applyFont="1" applyFill="1" applyBorder="1" applyAlignment="1">
      <alignment horizontal="center" vertical="center" wrapText="1"/>
    </xf>
    <xf numFmtId="0" fontId="16" fillId="0" borderId="24" xfId="0" applyFont="1" applyFill="1" applyBorder="1" applyAlignment="1">
      <alignment wrapText="1"/>
    </xf>
    <xf numFmtId="0" fontId="16" fillId="0" borderId="0" xfId="0" applyFont="1" applyFill="1" applyBorder="1" applyAlignment="1">
      <alignment wrapText="1"/>
    </xf>
    <xf numFmtId="3" fontId="16" fillId="0" borderId="0" xfId="0" applyNumberFormat="1" applyFont="1" applyFill="1" applyAlignment="1">
      <alignment wrapText="1"/>
    </xf>
    <xf numFmtId="0" fontId="14" fillId="0" borderId="35"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0" fontId="14" fillId="0" borderId="21" xfId="0" applyFont="1" applyFill="1" applyBorder="1" applyAlignment="1">
      <alignment horizontal="center" vertical="center" wrapText="1"/>
    </xf>
    <xf numFmtId="3" fontId="14" fillId="0" borderId="36" xfId="0" applyNumberFormat="1" applyFont="1" applyFill="1" applyBorder="1" applyAlignment="1">
      <alignment horizontal="center" vertical="center" wrapText="1"/>
    </xf>
    <xf numFmtId="0" fontId="14" fillId="0" borderId="37" xfId="0" applyFont="1" applyFill="1" applyBorder="1" applyAlignment="1">
      <alignment wrapText="1"/>
    </xf>
    <xf numFmtId="0" fontId="16" fillId="0" borderId="38" xfId="0" applyFont="1" applyFill="1" applyBorder="1" applyAlignment="1">
      <alignment horizontal="center" vertical="justify" wrapText="1"/>
    </xf>
    <xf numFmtId="49" fontId="14" fillId="0" borderId="11"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wrapText="1"/>
    </xf>
    <xf numFmtId="3" fontId="14" fillId="0" borderId="39"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3" fontId="16" fillId="0" borderId="25" xfId="0" applyNumberFormat="1" applyFont="1" applyFill="1" applyBorder="1" applyAlignment="1">
      <alignment wrapText="1"/>
    </xf>
    <xf numFmtId="3" fontId="14" fillId="0" borderId="25" xfId="0" applyNumberFormat="1" applyFont="1" applyFill="1" applyBorder="1" applyAlignment="1">
      <alignment wrapText="1"/>
    </xf>
    <xf numFmtId="0" fontId="14" fillId="0" borderId="37" xfId="0" applyNumberFormat="1" applyFont="1" applyFill="1" applyBorder="1" applyAlignment="1">
      <alignment horizontal="center" vertical="center" wrapText="1"/>
    </xf>
    <xf numFmtId="0" fontId="16" fillId="0" borderId="12" xfId="0" applyFont="1" applyFill="1" applyBorder="1" applyAlignment="1">
      <alignment horizontal="center" wrapText="1"/>
    </xf>
    <xf numFmtId="49" fontId="14" fillId="0" borderId="12" xfId="0" applyNumberFormat="1" applyFont="1" applyFill="1" applyBorder="1" applyAlignment="1">
      <alignment horizontal="center" vertical="center" wrapText="1"/>
    </xf>
    <xf numFmtId="0" fontId="14" fillId="0" borderId="40" xfId="0" applyNumberFormat="1" applyFont="1" applyFill="1" applyBorder="1" applyAlignment="1">
      <alignment horizontal="center" vertical="center" wrapText="1"/>
    </xf>
    <xf numFmtId="0" fontId="14" fillId="0" borderId="10" xfId="0" applyFont="1" applyFill="1" applyBorder="1" applyAlignment="1">
      <alignment horizontal="center"/>
    </xf>
    <xf numFmtId="3" fontId="14" fillId="0" borderId="30" xfId="0" applyNumberFormat="1" applyFont="1" applyFill="1" applyBorder="1" applyAlignment="1">
      <alignment horizontal="center" vertical="center" wrapText="1"/>
    </xf>
    <xf numFmtId="0" fontId="16" fillId="0" borderId="30" xfId="0" applyFont="1" applyFill="1" applyBorder="1" applyAlignment="1">
      <alignment wrapText="1"/>
    </xf>
    <xf numFmtId="3" fontId="14" fillId="36" borderId="15" xfId="0" applyNumberFormat="1" applyFont="1" applyFill="1" applyBorder="1" applyAlignment="1">
      <alignment horizontal="center" vertical="center" wrapText="1"/>
    </xf>
    <xf numFmtId="0" fontId="16" fillId="37" borderId="0" xfId="0" applyFont="1" applyFill="1" applyAlignment="1">
      <alignment wrapText="1"/>
    </xf>
    <xf numFmtId="0" fontId="14" fillId="37" borderId="18" xfId="0" applyNumberFormat="1" applyFont="1" applyFill="1" applyBorder="1" applyAlignment="1">
      <alignment horizontal="center" vertical="center" wrapText="1"/>
    </xf>
    <xf numFmtId="0" fontId="16" fillId="37" borderId="15" xfId="0" applyFont="1" applyFill="1" applyBorder="1" applyAlignment="1">
      <alignment horizontal="center" vertical="center" wrapText="1"/>
    </xf>
    <xf numFmtId="49" fontId="14" fillId="37" borderId="15" xfId="0" applyNumberFormat="1" applyFont="1" applyFill="1" applyBorder="1" applyAlignment="1">
      <alignment horizontal="center" vertical="center" wrapText="1"/>
    </xf>
    <xf numFmtId="0" fontId="14" fillId="37" borderId="17" xfId="0" applyFont="1" applyFill="1" applyBorder="1" applyAlignment="1">
      <alignment horizontal="center" vertical="center" wrapText="1"/>
    </xf>
    <xf numFmtId="3" fontId="14" fillId="37" borderId="15" xfId="0" applyNumberFormat="1" applyFont="1" applyFill="1" applyBorder="1" applyAlignment="1">
      <alignment horizontal="center" vertical="center" wrapText="1"/>
    </xf>
    <xf numFmtId="3" fontId="14" fillId="37" borderId="10" xfId="0" applyNumberFormat="1" applyFont="1" applyFill="1" applyBorder="1" applyAlignment="1">
      <alignment wrapText="1"/>
    </xf>
    <xf numFmtId="3" fontId="14" fillId="37" borderId="14" xfId="0" applyNumberFormat="1" applyFont="1" applyFill="1" applyBorder="1" applyAlignment="1">
      <alignment horizontal="center" vertical="center" wrapText="1"/>
    </xf>
    <xf numFmtId="3" fontId="14" fillId="37" borderId="25" xfId="0" applyNumberFormat="1" applyFont="1" applyFill="1" applyBorder="1" applyAlignment="1">
      <alignment horizontal="center" vertical="center" wrapText="1"/>
    </xf>
    <xf numFmtId="3" fontId="14" fillId="37" borderId="24" xfId="0" applyNumberFormat="1"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0" xfId="0" applyFont="1" applyFill="1" applyBorder="1" applyAlignment="1">
      <alignment horizontal="center" vertical="center" wrapText="1"/>
    </xf>
    <xf numFmtId="0" fontId="14" fillId="37" borderId="22" xfId="0" applyNumberFormat="1" applyFont="1" applyFill="1" applyBorder="1" applyAlignment="1">
      <alignment horizontal="center" vertical="center" wrapText="1"/>
    </xf>
    <xf numFmtId="0" fontId="16" fillId="37" borderId="21" xfId="0"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6" fillId="37" borderId="24" xfId="0" applyFont="1" applyFill="1" applyBorder="1" applyAlignment="1">
      <alignment horizontal="center" wrapText="1"/>
    </xf>
    <xf numFmtId="0" fontId="16" fillId="37" borderId="0" xfId="0" applyFont="1" applyFill="1" applyBorder="1" applyAlignment="1">
      <alignment horizontal="center" wrapText="1"/>
    </xf>
    <xf numFmtId="0" fontId="16" fillId="37" borderId="17" xfId="0" applyFont="1" applyFill="1" applyBorder="1" applyAlignment="1">
      <alignment wrapText="1"/>
    </xf>
    <xf numFmtId="3" fontId="14" fillId="37" borderId="17" xfId="0" applyNumberFormat="1" applyFont="1" applyFill="1" applyBorder="1" applyAlignment="1">
      <alignment horizontal="center" vertical="center" wrapText="1"/>
    </xf>
    <xf numFmtId="3" fontId="14" fillId="37" borderId="16" xfId="0" applyNumberFormat="1" applyFont="1" applyFill="1" applyBorder="1" applyAlignment="1">
      <alignment horizontal="center" vertical="center" wrapText="1"/>
    </xf>
    <xf numFmtId="0" fontId="16" fillId="37" borderId="15" xfId="0" applyFont="1" applyFill="1" applyBorder="1" applyAlignment="1">
      <alignment horizontal="justify"/>
    </xf>
    <xf numFmtId="0" fontId="14" fillId="37" borderId="14" xfId="0" applyNumberFormat="1" applyFont="1" applyFill="1" applyBorder="1" applyAlignment="1">
      <alignment horizontal="center" vertical="center" wrapText="1"/>
    </xf>
    <xf numFmtId="0" fontId="18" fillId="37" borderId="15" xfId="53" applyFont="1" applyFill="1" applyBorder="1" applyAlignment="1">
      <alignment horizontal="center" vertical="justify" wrapText="1"/>
      <protection/>
    </xf>
    <xf numFmtId="3" fontId="14" fillId="37" borderId="41" xfId="0" applyNumberFormat="1" applyFont="1" applyFill="1" applyBorder="1" applyAlignment="1">
      <alignment horizontal="center" vertical="center" wrapText="1"/>
    </xf>
    <xf numFmtId="3" fontId="14" fillId="37" borderId="20" xfId="0" applyNumberFormat="1" applyFont="1" applyFill="1" applyBorder="1" applyAlignment="1">
      <alignment horizontal="center" vertical="center" wrapText="1"/>
    </xf>
    <xf numFmtId="0" fontId="16" fillId="37" borderId="24" xfId="0" applyFont="1" applyFill="1" applyBorder="1" applyAlignment="1">
      <alignment wrapText="1"/>
    </xf>
    <xf numFmtId="0" fontId="16" fillId="37" borderId="0" xfId="0" applyFont="1" applyFill="1" applyBorder="1" applyAlignment="1">
      <alignment wrapText="1"/>
    </xf>
    <xf numFmtId="3" fontId="16" fillId="37" borderId="0" xfId="0" applyNumberFormat="1" applyFont="1" applyFill="1" applyAlignment="1">
      <alignment wrapText="1"/>
    </xf>
    <xf numFmtId="3" fontId="14" fillId="37" borderId="0" xfId="0" applyNumberFormat="1" applyFont="1" applyFill="1" applyAlignment="1">
      <alignment wrapText="1"/>
    </xf>
    <xf numFmtId="0" fontId="16" fillId="37" borderId="15" xfId="0" applyFont="1" applyFill="1" applyBorder="1" applyAlignment="1">
      <alignment wrapText="1"/>
    </xf>
    <xf numFmtId="3" fontId="32" fillId="37" borderId="17" xfId="0" applyNumberFormat="1" applyFont="1" applyFill="1" applyBorder="1" applyAlignment="1">
      <alignment horizontal="center" vertical="center" wrapText="1"/>
    </xf>
    <xf numFmtId="3" fontId="32" fillId="37" borderId="10" xfId="0" applyNumberFormat="1" applyFont="1" applyFill="1" applyBorder="1" applyAlignment="1">
      <alignment wrapText="1"/>
    </xf>
    <xf numFmtId="3" fontId="32" fillId="37" borderId="16" xfId="0" applyNumberFormat="1" applyFont="1" applyFill="1" applyBorder="1" applyAlignment="1">
      <alignment horizontal="center" vertical="center" wrapText="1"/>
    </xf>
    <xf numFmtId="3" fontId="32" fillId="37" borderId="25" xfId="0" applyNumberFormat="1" applyFont="1" applyFill="1" applyBorder="1" applyAlignment="1">
      <alignment horizontal="center" vertical="center" wrapText="1"/>
    </xf>
    <xf numFmtId="0" fontId="16" fillId="37" borderId="15" xfId="0" applyFont="1" applyFill="1" applyBorder="1" applyAlignment="1">
      <alignment horizontal="justify" wrapText="1"/>
    </xf>
    <xf numFmtId="0" fontId="14" fillId="37" borderId="42" xfId="0" applyNumberFormat="1" applyFont="1" applyFill="1" applyBorder="1" applyAlignment="1">
      <alignment horizontal="center" vertical="center" wrapText="1"/>
    </xf>
    <xf numFmtId="0" fontId="16" fillId="37" borderId="17" xfId="0" applyFont="1" applyFill="1" applyBorder="1" applyAlignment="1">
      <alignment horizontal="justify" wrapText="1"/>
    </xf>
    <xf numFmtId="0" fontId="14" fillId="37" borderId="16" xfId="0" applyFont="1" applyFill="1" applyBorder="1" applyAlignment="1">
      <alignment horizontal="center" vertical="center" wrapText="1"/>
    </xf>
    <xf numFmtId="0" fontId="14" fillId="37" borderId="35" xfId="0" applyNumberFormat="1"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4" fillId="37" borderId="35" xfId="0" applyFont="1" applyFill="1" applyBorder="1" applyAlignment="1">
      <alignment wrapText="1"/>
    </xf>
    <xf numFmtId="0" fontId="16" fillId="37" borderId="36" xfId="0" applyFont="1" applyFill="1" applyBorder="1" applyAlignment="1">
      <alignment horizontal="center" wrapText="1"/>
    </xf>
    <xf numFmtId="0" fontId="16" fillId="37" borderId="27" xfId="0" applyFont="1" applyFill="1" applyBorder="1" applyAlignment="1">
      <alignment horizontal="center" vertical="center" wrapText="1"/>
    </xf>
    <xf numFmtId="49" fontId="14" fillId="37" borderId="10" xfId="0" applyNumberFormat="1" applyFont="1" applyFill="1" applyBorder="1" applyAlignment="1">
      <alignment horizontal="center" vertical="center" wrapText="1"/>
    </xf>
    <xf numFmtId="0" fontId="14" fillId="37" borderId="0" xfId="0" applyFont="1" applyFill="1" applyBorder="1" applyAlignment="1">
      <alignment horizontal="center" vertical="center" wrapText="1"/>
    </xf>
    <xf numFmtId="3" fontId="14" fillId="37" borderId="12" xfId="0" applyNumberFormat="1" applyFont="1" applyFill="1" applyBorder="1" applyAlignment="1">
      <alignment horizontal="center" vertical="center" wrapText="1"/>
    </xf>
    <xf numFmtId="3" fontId="14" fillId="37" borderId="18" xfId="0" applyNumberFormat="1" applyFont="1" applyFill="1" applyBorder="1" applyAlignment="1">
      <alignment horizontal="center" vertical="center" wrapText="1"/>
    </xf>
    <xf numFmtId="0" fontId="16" fillId="37" borderId="10" xfId="0" applyFont="1" applyFill="1" applyBorder="1" applyAlignment="1">
      <alignment horizontal="center" vertical="justify" wrapText="1"/>
    </xf>
    <xf numFmtId="0" fontId="16" fillId="37" borderId="43" xfId="0" applyFont="1" applyFill="1" applyBorder="1" applyAlignment="1">
      <alignment horizontal="center" vertical="justify" wrapText="1"/>
    </xf>
    <xf numFmtId="49" fontId="14" fillId="37" borderId="27" xfId="0" applyNumberFormat="1" applyFont="1" applyFill="1" applyBorder="1" applyAlignment="1">
      <alignment horizontal="center" vertical="center" wrapText="1"/>
    </xf>
    <xf numFmtId="0" fontId="14" fillId="37" borderId="24" xfId="0" applyFont="1" applyFill="1" applyBorder="1" applyAlignment="1">
      <alignment horizontal="center" vertical="center" wrapText="1"/>
    </xf>
    <xf numFmtId="3" fontId="14" fillId="37" borderId="24" xfId="0" applyNumberFormat="1" applyFont="1" applyFill="1" applyBorder="1" applyAlignment="1">
      <alignment wrapText="1"/>
    </xf>
    <xf numFmtId="0" fontId="16" fillId="37" borderId="11" xfId="0" applyFont="1" applyFill="1" applyBorder="1" applyAlignment="1">
      <alignment horizontal="center" wrapText="1"/>
    </xf>
    <xf numFmtId="3" fontId="14" fillId="37" borderId="27" xfId="0" applyNumberFormat="1" applyFont="1" applyFill="1" applyBorder="1" applyAlignment="1">
      <alignment horizontal="center" vertical="center" wrapText="1"/>
    </xf>
    <xf numFmtId="0" fontId="14" fillId="37" borderId="12" xfId="0" applyFont="1" applyFill="1" applyBorder="1" applyAlignment="1">
      <alignment wrapText="1"/>
    </xf>
    <xf numFmtId="0" fontId="16" fillId="37" borderId="10" xfId="0" applyFont="1" applyFill="1" applyBorder="1" applyAlignment="1">
      <alignment horizontal="center" wrapText="1"/>
    </xf>
    <xf numFmtId="0" fontId="14" fillId="37" borderId="41" xfId="0" applyFont="1" applyFill="1" applyBorder="1" applyAlignment="1">
      <alignment horizontal="center" vertical="center" wrapText="1"/>
    </xf>
    <xf numFmtId="3" fontId="14" fillId="37" borderId="10" xfId="0" applyNumberFormat="1" applyFont="1" applyFill="1" applyBorder="1" applyAlignment="1">
      <alignment horizontal="center" vertical="center" wrapText="1"/>
    </xf>
    <xf numFmtId="3" fontId="14" fillId="37" borderId="0" xfId="0" applyNumberFormat="1" applyFont="1" applyFill="1" applyBorder="1" applyAlignment="1">
      <alignment horizontal="center" vertical="center" wrapText="1"/>
    </xf>
    <xf numFmtId="3" fontId="14" fillId="37" borderId="44" xfId="0" applyNumberFormat="1" applyFont="1" applyFill="1" applyBorder="1" applyAlignment="1">
      <alignment horizontal="center" vertical="center" wrapText="1"/>
    </xf>
    <xf numFmtId="0" fontId="14" fillId="37" borderId="12" xfId="0" applyNumberFormat="1" applyFont="1" applyFill="1" applyBorder="1" applyAlignment="1">
      <alignment horizontal="center" vertical="center" wrapText="1"/>
    </xf>
    <xf numFmtId="3" fontId="16" fillId="37" borderId="25" xfId="0" applyNumberFormat="1" applyFont="1" applyFill="1" applyBorder="1" applyAlignment="1">
      <alignment wrapText="1"/>
    </xf>
    <xf numFmtId="3" fontId="14" fillId="37" borderId="25" xfId="0" applyNumberFormat="1" applyFont="1" applyFill="1" applyBorder="1" applyAlignment="1">
      <alignment wrapText="1"/>
    </xf>
    <xf numFmtId="0" fontId="14" fillId="37" borderId="21" xfId="0" applyNumberFormat="1" applyFont="1" applyFill="1" applyBorder="1" applyAlignment="1">
      <alignment horizontal="center" vertical="center" wrapText="1"/>
    </xf>
    <xf numFmtId="3" fontId="16" fillId="37" borderId="45" xfId="0" applyNumberFormat="1" applyFont="1" applyFill="1" applyBorder="1" applyAlignment="1">
      <alignment wrapText="1"/>
    </xf>
    <xf numFmtId="3" fontId="14" fillId="37" borderId="45" xfId="0" applyNumberFormat="1" applyFont="1" applyFill="1" applyBorder="1" applyAlignment="1">
      <alignment wrapText="1"/>
    </xf>
    <xf numFmtId="0" fontId="33" fillId="37" borderId="25" xfId="0" applyFont="1" applyFill="1" applyBorder="1" applyAlignment="1">
      <alignment wrapText="1"/>
    </xf>
    <xf numFmtId="0" fontId="34" fillId="37" borderId="35" xfId="0" applyNumberFormat="1" applyFont="1" applyFill="1" applyBorder="1" applyAlignment="1">
      <alignment horizontal="center" vertical="center" wrapText="1"/>
    </xf>
    <xf numFmtId="0" fontId="33" fillId="37" borderId="11" xfId="0" applyFont="1" applyFill="1" applyBorder="1" applyAlignment="1">
      <alignment horizontal="center" wrapText="1"/>
    </xf>
    <xf numFmtId="0" fontId="33" fillId="37" borderId="15" xfId="0" applyFont="1" applyFill="1" applyBorder="1" applyAlignment="1">
      <alignment horizontal="center" vertical="center" wrapText="1"/>
    </xf>
    <xf numFmtId="49" fontId="34" fillId="37" borderId="15" xfId="0" applyNumberFormat="1" applyFont="1" applyFill="1" applyBorder="1" applyAlignment="1">
      <alignment horizontal="center" vertical="center" wrapText="1"/>
    </xf>
    <xf numFmtId="0" fontId="34" fillId="37" borderId="15" xfId="0" applyFont="1" applyFill="1" applyBorder="1" applyAlignment="1">
      <alignment horizontal="center" vertical="center" wrapText="1"/>
    </xf>
    <xf numFmtId="3" fontId="33" fillId="37" borderId="24" xfId="0" applyNumberFormat="1" applyFont="1" applyFill="1" applyBorder="1" applyAlignment="1">
      <alignment horizontal="center" vertical="center" wrapText="1"/>
    </xf>
    <xf numFmtId="3" fontId="33" fillId="37" borderId="25" xfId="0" applyNumberFormat="1" applyFont="1" applyFill="1" applyBorder="1" applyAlignment="1">
      <alignment horizontal="center" vertical="center" wrapText="1"/>
    </xf>
    <xf numFmtId="0" fontId="33" fillId="37" borderId="24" xfId="0" applyFont="1" applyFill="1" applyBorder="1" applyAlignment="1">
      <alignment horizontal="center" vertical="center" wrapText="1"/>
    </xf>
    <xf numFmtId="0" fontId="33" fillId="37" borderId="24" xfId="0" applyFont="1" applyFill="1" applyBorder="1" applyAlignment="1">
      <alignment wrapText="1"/>
    </xf>
    <xf numFmtId="0" fontId="33" fillId="37" borderId="0" xfId="0" applyFont="1" applyFill="1" applyAlignment="1">
      <alignment wrapText="1"/>
    </xf>
    <xf numFmtId="0" fontId="34" fillId="37" borderId="37" xfId="0" applyFont="1" applyFill="1" applyBorder="1" applyAlignment="1">
      <alignment wrapText="1"/>
    </xf>
    <xf numFmtId="3" fontId="33" fillId="37" borderId="11" xfId="0" applyNumberFormat="1" applyFont="1" applyFill="1" applyBorder="1" applyAlignment="1">
      <alignment horizontal="center" vertical="center" wrapText="1"/>
    </xf>
    <xf numFmtId="3" fontId="33" fillId="37" borderId="10" xfId="0" applyNumberFormat="1" applyFont="1" applyFill="1" applyBorder="1" applyAlignment="1">
      <alignment horizontal="center" vertical="center" wrapText="1"/>
    </xf>
    <xf numFmtId="3" fontId="33" fillId="37" borderId="20" xfId="0" applyNumberFormat="1" applyFont="1" applyFill="1" applyBorder="1" applyAlignment="1">
      <alignment horizontal="center" vertical="center" wrapText="1"/>
    </xf>
    <xf numFmtId="3" fontId="33" fillId="37" borderId="44" xfId="0" applyNumberFormat="1" applyFont="1" applyFill="1" applyBorder="1" applyAlignment="1">
      <alignment horizontal="center" vertical="center" wrapText="1"/>
    </xf>
    <xf numFmtId="0" fontId="33" fillId="37" borderId="0" xfId="0" applyFont="1" applyFill="1" applyBorder="1" applyAlignment="1">
      <alignment horizontal="center" vertical="center" wrapText="1"/>
    </xf>
    <xf numFmtId="0" fontId="14" fillId="37" borderId="15" xfId="0" applyNumberFormat="1" applyFont="1" applyFill="1" applyBorder="1" applyAlignment="1">
      <alignment horizontal="center" vertical="center" wrapText="1"/>
    </xf>
    <xf numFmtId="0" fontId="16" fillId="37" borderId="17" xfId="0" applyFont="1" applyFill="1" applyBorder="1" applyAlignment="1">
      <alignment horizontal="center" vertical="justify" wrapText="1"/>
    </xf>
    <xf numFmtId="0" fontId="25" fillId="37" borderId="17" xfId="0" applyFont="1" applyFill="1" applyBorder="1" applyAlignment="1">
      <alignment horizontal="center" vertical="justify" wrapText="1"/>
    </xf>
    <xf numFmtId="0" fontId="14" fillId="37" borderId="46" xfId="0" applyNumberFormat="1" applyFont="1" applyFill="1" applyBorder="1" applyAlignment="1">
      <alignment horizontal="center" vertical="center" wrapText="1"/>
    </xf>
    <xf numFmtId="0" fontId="16" fillId="37" borderId="17" xfId="0" applyFont="1" applyFill="1" applyBorder="1" applyAlignment="1">
      <alignment horizontal="justify"/>
    </xf>
    <xf numFmtId="3" fontId="14" fillId="37" borderId="17" xfId="0" applyNumberFormat="1" applyFont="1" applyFill="1" applyBorder="1" applyAlignment="1">
      <alignment horizontal="center" vertical="center"/>
    </xf>
    <xf numFmtId="3" fontId="14" fillId="37" borderId="16" xfId="0" applyNumberFormat="1" applyFont="1" applyFill="1" applyBorder="1" applyAlignment="1">
      <alignment horizontal="center" vertical="center"/>
    </xf>
    <xf numFmtId="0" fontId="18" fillId="37" borderId="47" xfId="53" applyFont="1" applyFill="1" applyBorder="1" applyAlignment="1">
      <alignment horizontal="left" vertical="center" wrapText="1"/>
      <protection/>
    </xf>
    <xf numFmtId="0" fontId="16" fillId="37" borderId="15" xfId="0" applyFont="1" applyFill="1" applyBorder="1" applyAlignment="1">
      <alignment horizontal="center" wrapText="1"/>
    </xf>
    <xf numFmtId="0" fontId="16" fillId="37" borderId="0" xfId="0" applyFont="1" applyFill="1" applyAlignment="1">
      <alignment horizontal="center" wrapText="1"/>
    </xf>
    <xf numFmtId="0" fontId="16" fillId="37" borderId="17" xfId="0" applyFont="1" applyFill="1" applyBorder="1" applyAlignment="1">
      <alignment horizontal="center" wrapText="1"/>
    </xf>
    <xf numFmtId="0" fontId="16" fillId="37" borderId="12" xfId="0" applyFont="1" applyFill="1" applyBorder="1" applyAlignment="1">
      <alignment horizontal="center" wrapText="1"/>
    </xf>
    <xf numFmtId="0" fontId="16" fillId="37" borderId="15" xfId="0" applyFont="1" applyFill="1" applyBorder="1" applyAlignment="1">
      <alignment horizontal="center" vertical="justify" wrapText="1"/>
    </xf>
    <xf numFmtId="49" fontId="14" fillId="37" borderId="15" xfId="42" applyNumberFormat="1" applyFont="1" applyFill="1" applyBorder="1" applyAlignment="1">
      <alignment horizontal="center" vertical="center" wrapText="1"/>
    </xf>
    <xf numFmtId="0" fontId="16" fillId="37" borderId="17" xfId="0" applyFont="1" applyFill="1" applyBorder="1" applyAlignment="1">
      <alignment horizontal="justify" vertical="center"/>
    </xf>
    <xf numFmtId="49" fontId="14" fillId="37" borderId="18" xfId="0" applyNumberFormat="1" applyFont="1" applyFill="1" applyBorder="1" applyAlignment="1">
      <alignment horizontal="center" vertical="center" wrapText="1"/>
    </xf>
    <xf numFmtId="49" fontId="14" fillId="37" borderId="14" xfId="0" applyNumberFormat="1" applyFont="1" applyFill="1" applyBorder="1" applyAlignment="1">
      <alignment horizontal="center" vertical="center" wrapText="1"/>
    </xf>
    <xf numFmtId="0" fontId="14" fillId="37" borderId="48" xfId="0" applyFont="1" applyFill="1" applyBorder="1" applyAlignment="1">
      <alignment horizontal="center" vertical="center" wrapText="1"/>
    </xf>
    <xf numFmtId="0" fontId="16" fillId="37" borderId="36" xfId="0" applyFont="1" applyFill="1" applyBorder="1" applyAlignment="1">
      <alignment horizontal="center" vertical="center" wrapText="1"/>
    </xf>
    <xf numFmtId="49" fontId="14" fillId="37" borderId="22" xfId="0" applyNumberFormat="1" applyFont="1" applyFill="1" applyBorder="1" applyAlignment="1">
      <alignment horizontal="center" vertical="center" wrapText="1"/>
    </xf>
    <xf numFmtId="0" fontId="14" fillId="37" borderId="34" xfId="0" applyFont="1" applyFill="1" applyBorder="1" applyAlignment="1">
      <alignment horizontal="center" vertical="center" wrapText="1"/>
    </xf>
    <xf numFmtId="3" fontId="14" fillId="37" borderId="34" xfId="0" applyNumberFormat="1" applyFont="1" applyFill="1" applyBorder="1" applyAlignment="1">
      <alignment horizontal="center" vertical="center" wrapText="1"/>
    </xf>
    <xf numFmtId="3" fontId="14" fillId="37" borderId="34" xfId="0" applyNumberFormat="1" applyFont="1" applyFill="1" applyBorder="1" applyAlignment="1">
      <alignment wrapText="1"/>
    </xf>
    <xf numFmtId="3" fontId="14" fillId="37" borderId="45" xfId="0" applyNumberFormat="1" applyFont="1" applyFill="1" applyBorder="1" applyAlignment="1">
      <alignment horizontal="center" vertical="center" wrapText="1"/>
    </xf>
    <xf numFmtId="0" fontId="14" fillId="37" borderId="46" xfId="0" applyFont="1" applyFill="1" applyBorder="1" applyAlignment="1">
      <alignment horizontal="center" vertical="center" wrapText="1"/>
    </xf>
    <xf numFmtId="0" fontId="16" fillId="37" borderId="27" xfId="0" applyFont="1" applyFill="1" applyBorder="1" applyAlignment="1">
      <alignment horizontal="center" wrapText="1"/>
    </xf>
    <xf numFmtId="3" fontId="16" fillId="37" borderId="24" xfId="0" applyNumberFormat="1" applyFont="1" applyFill="1" applyBorder="1" applyAlignment="1">
      <alignment wrapText="1"/>
    </xf>
    <xf numFmtId="0" fontId="16" fillId="37" borderId="43" xfId="0" applyFont="1" applyFill="1" applyBorder="1" applyAlignment="1">
      <alignment horizontal="center" wrapText="1"/>
    </xf>
    <xf numFmtId="0" fontId="16" fillId="37" borderId="25" xfId="0" applyFont="1" applyFill="1" applyBorder="1" applyAlignment="1">
      <alignment horizontal="center" vertical="center" wrapText="1"/>
    </xf>
    <xf numFmtId="49" fontId="14" fillId="37" borderId="24" xfId="0" applyNumberFormat="1" applyFont="1" applyFill="1" applyBorder="1" applyAlignment="1">
      <alignment horizontal="center" vertical="center" wrapText="1"/>
    </xf>
    <xf numFmtId="0" fontId="16" fillId="37" borderId="34" xfId="0" applyFont="1" applyFill="1" applyBorder="1" applyAlignment="1">
      <alignment wrapText="1"/>
    </xf>
    <xf numFmtId="0" fontId="14" fillId="37" borderId="34" xfId="0" applyNumberFormat="1" applyFont="1" applyFill="1" applyBorder="1" applyAlignment="1">
      <alignment horizontal="center" vertical="center" wrapText="1"/>
    </xf>
    <xf numFmtId="3" fontId="16" fillId="37" borderId="34" xfId="0" applyNumberFormat="1" applyFont="1" applyFill="1" applyBorder="1" applyAlignment="1">
      <alignment wrapText="1"/>
    </xf>
    <xf numFmtId="0" fontId="16" fillId="37" borderId="45" xfId="0" applyFont="1" applyFill="1" applyBorder="1" applyAlignment="1">
      <alignment horizontal="center" vertical="center" wrapText="1"/>
    </xf>
    <xf numFmtId="0" fontId="16" fillId="37" borderId="34" xfId="0" applyFont="1" applyFill="1" applyBorder="1" applyAlignment="1">
      <alignment horizontal="center" vertical="center" wrapText="1"/>
    </xf>
    <xf numFmtId="3" fontId="16" fillId="37" borderId="34" xfId="0" applyNumberFormat="1" applyFont="1" applyFill="1" applyBorder="1" applyAlignment="1">
      <alignment horizontal="center" vertical="center" wrapText="1"/>
    </xf>
    <xf numFmtId="0" fontId="14" fillId="37" borderId="24" xfId="0" applyNumberFormat="1" applyFont="1" applyFill="1" applyBorder="1" applyAlignment="1">
      <alignment horizontal="center" vertical="center" wrapText="1"/>
    </xf>
    <xf numFmtId="49" fontId="14" fillId="37" borderId="24" xfId="52" applyNumberFormat="1" applyFont="1" applyFill="1" applyBorder="1" applyAlignment="1">
      <alignment horizontal="center" vertical="center"/>
      <protection/>
    </xf>
    <xf numFmtId="3" fontId="16" fillId="37" borderId="24" xfId="0" applyNumberFormat="1" applyFont="1" applyFill="1" applyBorder="1" applyAlignment="1">
      <alignment horizontal="center" vertical="center" wrapText="1"/>
    </xf>
    <xf numFmtId="49" fontId="14" fillId="0" borderId="24" xfId="52" applyNumberFormat="1" applyFont="1" applyFill="1" applyBorder="1" applyAlignment="1">
      <alignment horizontal="center" vertical="center"/>
      <protection/>
    </xf>
    <xf numFmtId="0" fontId="27" fillId="37" borderId="16" xfId="0" applyFont="1" applyFill="1" applyBorder="1" applyAlignment="1">
      <alignment horizontal="center" vertical="center" wrapText="1"/>
    </xf>
    <xf numFmtId="49" fontId="14" fillId="37" borderId="21" xfId="0" applyNumberFormat="1" applyFont="1" applyFill="1" applyBorder="1" applyAlignment="1">
      <alignment horizontal="center" vertical="center" wrapText="1"/>
    </xf>
    <xf numFmtId="0" fontId="27" fillId="37" borderId="14" xfId="0" applyFont="1" applyFill="1" applyBorder="1" applyAlignment="1">
      <alignment horizontal="center" vertical="center" wrapText="1"/>
    </xf>
    <xf numFmtId="49" fontId="14" fillId="37" borderId="13" xfId="0" applyNumberFormat="1" applyFont="1" applyFill="1" applyBorder="1" applyAlignment="1">
      <alignment horizontal="center" vertical="center" wrapText="1"/>
    </xf>
    <xf numFmtId="0" fontId="27" fillId="37" borderId="0" xfId="0" applyFont="1" applyFill="1" applyBorder="1" applyAlignment="1">
      <alignment horizontal="center" vertical="center" wrapText="1"/>
    </xf>
    <xf numFmtId="0" fontId="14" fillId="37" borderId="19" xfId="0" applyNumberFormat="1" applyFont="1" applyFill="1" applyBorder="1" applyAlignment="1">
      <alignment horizontal="center" vertical="center" wrapText="1"/>
    </xf>
    <xf numFmtId="3" fontId="71" fillId="37" borderId="14" xfId="0" applyNumberFormat="1" applyFont="1" applyFill="1" applyBorder="1" applyAlignment="1">
      <alignment horizontal="center" vertical="center" wrapText="1"/>
    </xf>
    <xf numFmtId="0" fontId="18" fillId="37" borderId="21" xfId="53" applyFont="1" applyFill="1" applyBorder="1" applyAlignment="1">
      <alignment horizontal="center" vertical="center" wrapText="1"/>
      <protection/>
    </xf>
    <xf numFmtId="3" fontId="14" fillId="36" borderId="10" xfId="0" applyNumberFormat="1" applyFont="1" applyFill="1" applyBorder="1" applyAlignment="1">
      <alignment wrapText="1"/>
    </xf>
    <xf numFmtId="49" fontId="18" fillId="37" borderId="15" xfId="53" applyNumberFormat="1" applyFont="1" applyFill="1" applyBorder="1" applyAlignment="1">
      <alignment horizontal="center" vertical="center" wrapText="1"/>
      <protection/>
    </xf>
    <xf numFmtId="49" fontId="27" fillId="37" borderId="15" xfId="0" applyNumberFormat="1" applyFont="1" applyFill="1" applyBorder="1" applyAlignment="1">
      <alignment horizontal="center" vertical="center" wrapText="1"/>
    </xf>
    <xf numFmtId="0" fontId="18" fillId="37" borderId="40" xfId="53" applyFont="1" applyFill="1" applyBorder="1" applyAlignment="1">
      <alignment horizontal="center" vertical="center" wrapText="1"/>
      <protection/>
    </xf>
    <xf numFmtId="49" fontId="27" fillId="37" borderId="21" xfId="0" applyNumberFormat="1" applyFont="1" applyFill="1" applyBorder="1" applyAlignment="1">
      <alignment horizontal="center" vertical="center" wrapText="1"/>
    </xf>
    <xf numFmtId="0" fontId="27" fillId="37" borderId="41" xfId="0" applyFont="1" applyFill="1" applyBorder="1" applyAlignment="1">
      <alignment horizontal="center" vertical="center" wrapText="1"/>
    </xf>
    <xf numFmtId="3" fontId="14" fillId="37" borderId="21" xfId="0" applyNumberFormat="1" applyFont="1" applyFill="1" applyBorder="1" applyAlignment="1">
      <alignment horizontal="center" vertical="center" wrapText="1"/>
    </xf>
    <xf numFmtId="3" fontId="14" fillId="37" borderId="22" xfId="0" applyNumberFormat="1" applyFont="1" applyFill="1" applyBorder="1" applyAlignment="1">
      <alignment horizontal="center" vertical="center" wrapText="1"/>
    </xf>
    <xf numFmtId="0" fontId="18" fillId="37" borderId="23" xfId="53" applyFont="1" applyFill="1" applyBorder="1" applyAlignment="1">
      <alignment horizontal="center" vertical="center" wrapText="1"/>
      <protection/>
    </xf>
    <xf numFmtId="49" fontId="14" fillId="37" borderId="28" xfId="0" applyNumberFormat="1" applyFont="1" applyFill="1" applyBorder="1" applyAlignment="1">
      <alignment horizontal="center" vertical="center" wrapText="1"/>
    </xf>
    <xf numFmtId="0" fontId="27" fillId="37" borderId="29" xfId="0" applyFont="1" applyFill="1" applyBorder="1" applyAlignment="1">
      <alignment horizontal="center" vertical="center" wrapText="1"/>
    </xf>
    <xf numFmtId="3" fontId="14" fillId="37" borderId="29" xfId="0" applyNumberFormat="1" applyFont="1" applyFill="1" applyBorder="1" applyAlignment="1">
      <alignment horizontal="center" vertical="center" wrapText="1"/>
    </xf>
    <xf numFmtId="3" fontId="14" fillId="37" borderId="29" xfId="0" applyNumberFormat="1" applyFont="1" applyFill="1" applyBorder="1" applyAlignment="1">
      <alignment wrapText="1"/>
    </xf>
    <xf numFmtId="3" fontId="14" fillId="37" borderId="33" xfId="0" applyNumberFormat="1"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4" xfId="0" applyFont="1" applyFill="1" applyBorder="1" applyAlignment="1">
      <alignment horizontal="center" vertical="justify" wrapText="1"/>
    </xf>
    <xf numFmtId="0" fontId="16" fillId="37" borderId="13" xfId="0" applyFont="1" applyFill="1" applyBorder="1" applyAlignment="1">
      <alignment horizontal="center" vertical="justify" wrapText="1"/>
    </xf>
    <xf numFmtId="49" fontId="14" fillId="37" borderId="12" xfId="0" applyNumberFormat="1" applyFont="1" applyFill="1" applyBorder="1" applyAlignment="1">
      <alignment horizontal="center" vertical="center" wrapText="1"/>
    </xf>
    <xf numFmtId="0" fontId="16" fillId="37" borderId="21" xfId="0" applyFont="1" applyFill="1" applyBorder="1" applyAlignment="1">
      <alignment horizontal="center" vertical="justify" wrapText="1"/>
    </xf>
    <xf numFmtId="0" fontId="16" fillId="37" borderId="12" xfId="0" applyFont="1" applyFill="1" applyBorder="1" applyAlignment="1">
      <alignment horizontal="center" vertical="justify" wrapText="1"/>
    </xf>
    <xf numFmtId="0" fontId="18" fillId="37" borderId="15" xfId="53" applyFont="1" applyFill="1" applyBorder="1" applyAlignment="1">
      <alignment horizontal="center" vertical="center" wrapText="1"/>
      <protection/>
    </xf>
    <xf numFmtId="0" fontId="18" fillId="37" borderId="26" xfId="53" applyFont="1" applyFill="1" applyBorder="1" applyAlignment="1">
      <alignment horizontal="center" vertical="center" wrapText="1"/>
      <protection/>
    </xf>
    <xf numFmtId="0" fontId="16" fillId="37" borderId="12" xfId="0" applyFont="1" applyFill="1" applyBorder="1" applyAlignment="1">
      <alignment horizontal="center" vertical="center" wrapText="1"/>
    </xf>
    <xf numFmtId="0" fontId="14" fillId="37" borderId="21" xfId="0" applyFont="1" applyFill="1" applyBorder="1" applyAlignment="1">
      <alignment horizontal="center" vertical="center" wrapText="1"/>
    </xf>
    <xf numFmtId="0" fontId="16" fillId="37" borderId="26" xfId="0" applyFont="1" applyFill="1" applyBorder="1" applyAlignment="1">
      <alignment horizontal="center" wrapText="1"/>
    </xf>
    <xf numFmtId="49" fontId="14" fillId="37" borderId="34" xfId="0" applyNumberFormat="1" applyFont="1" applyFill="1" applyBorder="1" applyAlignment="1">
      <alignment horizontal="center" vertical="center" wrapText="1"/>
    </xf>
    <xf numFmtId="3" fontId="14" fillId="37" borderId="47" xfId="0" applyNumberFormat="1" applyFont="1" applyFill="1" applyBorder="1" applyAlignment="1">
      <alignment horizontal="center" vertical="center" wrapText="1"/>
    </xf>
    <xf numFmtId="0" fontId="29" fillId="37" borderId="16" xfId="0" applyFont="1" applyFill="1" applyBorder="1" applyAlignment="1">
      <alignment horizontal="center" vertical="center" wrapText="1"/>
    </xf>
    <xf numFmtId="0" fontId="18" fillId="37" borderId="15" xfId="53" applyFont="1" applyFill="1" applyBorder="1" applyAlignment="1">
      <alignment horizontal="center" vertical="center" wrapText="1"/>
      <protection/>
    </xf>
    <xf numFmtId="0" fontId="16" fillId="37" borderId="12" xfId="53" applyFont="1" applyFill="1" applyBorder="1" applyAlignment="1">
      <alignment horizontal="center" vertical="center" wrapText="1"/>
      <protection/>
    </xf>
    <xf numFmtId="0" fontId="29" fillId="37" borderId="41" xfId="0" applyFont="1" applyFill="1" applyBorder="1" applyAlignment="1">
      <alignment horizontal="center" vertical="center" wrapText="1"/>
    </xf>
    <xf numFmtId="0" fontId="32" fillId="37" borderId="24" xfId="0" applyNumberFormat="1" applyFont="1" applyFill="1" applyBorder="1" applyAlignment="1">
      <alignment horizontal="center" vertical="center" wrapText="1"/>
    </xf>
    <xf numFmtId="0" fontId="35" fillId="37" borderId="15" xfId="0" applyFont="1" applyFill="1" applyBorder="1" applyAlignment="1">
      <alignment horizontal="center" vertical="center" wrapText="1"/>
    </xf>
    <xf numFmtId="49" fontId="32" fillId="37" borderId="24" xfId="0" applyNumberFormat="1" applyFont="1" applyFill="1" applyBorder="1" applyAlignment="1">
      <alignment horizontal="center" vertical="center" wrapText="1"/>
    </xf>
    <xf numFmtId="0" fontId="36" fillId="37" borderId="24" xfId="0" applyFont="1" applyFill="1" applyBorder="1" applyAlignment="1">
      <alignment horizontal="center" vertical="center" wrapText="1"/>
    </xf>
    <xf numFmtId="3" fontId="32" fillId="37" borderId="24" xfId="0" applyNumberFormat="1" applyFont="1" applyFill="1" applyBorder="1" applyAlignment="1">
      <alignment horizontal="center" vertical="center" wrapText="1"/>
    </xf>
    <xf numFmtId="3" fontId="32" fillId="37" borderId="24" xfId="0" applyNumberFormat="1" applyFont="1" applyFill="1" applyBorder="1" applyAlignment="1">
      <alignment wrapText="1"/>
    </xf>
    <xf numFmtId="0" fontId="35" fillId="37" borderId="24" xfId="0" applyFont="1" applyFill="1" applyBorder="1" applyAlignment="1">
      <alignment horizontal="center" vertical="center" wrapText="1"/>
    </xf>
    <xf numFmtId="0" fontId="35" fillId="37" borderId="24" xfId="0" applyFont="1" applyFill="1" applyBorder="1" applyAlignment="1">
      <alignment wrapText="1"/>
    </xf>
    <xf numFmtId="0" fontId="14" fillId="37" borderId="13" xfId="0" applyNumberFormat="1" applyFont="1" applyFill="1" applyBorder="1" applyAlignment="1">
      <alignment horizontal="center" vertical="center" wrapText="1"/>
    </xf>
    <xf numFmtId="0" fontId="18" fillId="37" borderId="0" xfId="53" applyFont="1" applyFill="1" applyBorder="1" applyAlignment="1">
      <alignment horizontal="center" vertical="center" wrapText="1"/>
      <protection/>
    </xf>
    <xf numFmtId="0" fontId="16" fillId="37" borderId="42" xfId="0" applyFont="1" applyFill="1" applyBorder="1" applyAlignment="1">
      <alignment horizontal="center" vertical="center" wrapText="1"/>
    </xf>
    <xf numFmtId="0" fontId="18" fillId="37" borderId="14" xfId="53" applyFont="1" applyFill="1" applyBorder="1" applyAlignment="1">
      <alignment horizontal="center" wrapText="1"/>
      <protection/>
    </xf>
    <xf numFmtId="49" fontId="14" fillId="37" borderId="36" xfId="0" applyNumberFormat="1"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6" fillId="37" borderId="14" xfId="0" applyFont="1" applyFill="1" applyBorder="1" applyAlignment="1">
      <alignment horizontal="center" vertical="justify" wrapText="1"/>
    </xf>
    <xf numFmtId="49" fontId="14" fillId="37" borderId="42" xfId="0" applyNumberFormat="1" applyFont="1" applyFill="1" applyBorder="1" applyAlignment="1">
      <alignment horizontal="center" vertical="center" wrapText="1"/>
    </xf>
    <xf numFmtId="0" fontId="14" fillId="37" borderId="11" xfId="0" applyNumberFormat="1" applyFont="1" applyFill="1" applyBorder="1" applyAlignment="1">
      <alignment horizontal="center" vertical="center" wrapText="1"/>
    </xf>
    <xf numFmtId="0" fontId="16" fillId="37" borderId="35" xfId="0" applyFont="1" applyFill="1" applyBorder="1" applyAlignment="1">
      <alignment horizontal="center" wrapText="1"/>
    </xf>
    <xf numFmtId="0" fontId="16" fillId="37" borderId="14" xfId="0" applyFont="1" applyFill="1" applyBorder="1" applyAlignment="1">
      <alignment horizontal="center" wrapText="1"/>
    </xf>
    <xf numFmtId="49" fontId="14" fillId="37" borderId="35" xfId="0" applyNumberFormat="1" applyFont="1" applyFill="1" applyBorder="1" applyAlignment="1">
      <alignment horizontal="center" vertical="center" wrapText="1"/>
    </xf>
    <xf numFmtId="0" fontId="16" fillId="37" borderId="14" xfId="0" applyFont="1" applyFill="1" applyBorder="1" applyAlignment="1">
      <alignment horizontal="justify"/>
    </xf>
    <xf numFmtId="0" fontId="16" fillId="37" borderId="35" xfId="0" applyFont="1" applyFill="1" applyBorder="1" applyAlignment="1">
      <alignment wrapText="1"/>
    </xf>
    <xf numFmtId="0" fontId="16" fillId="37" borderId="22" xfId="0" applyFont="1" applyFill="1" applyBorder="1" applyAlignment="1">
      <alignment horizontal="justify"/>
    </xf>
    <xf numFmtId="49" fontId="14" fillId="37" borderId="48" xfId="0" applyNumberFormat="1" applyFont="1" applyFill="1" applyBorder="1" applyAlignment="1">
      <alignment horizontal="center" vertical="center" wrapText="1"/>
    </xf>
    <xf numFmtId="0" fontId="14" fillId="37" borderId="10" xfId="0" applyNumberFormat="1" applyFont="1" applyFill="1" applyBorder="1" applyAlignment="1">
      <alignment horizontal="center" vertical="center" wrapText="1"/>
    </xf>
    <xf numFmtId="0" fontId="16" fillId="37" borderId="48" xfId="0" applyFont="1" applyFill="1" applyBorder="1" applyAlignment="1">
      <alignment wrapText="1"/>
    </xf>
    <xf numFmtId="0" fontId="16" fillId="37" borderId="47" xfId="0" applyFont="1" applyFill="1" applyBorder="1" applyAlignment="1">
      <alignment wrapText="1"/>
    </xf>
    <xf numFmtId="0" fontId="14" fillId="37" borderId="17" xfId="0" applyNumberFormat="1" applyFont="1" applyFill="1" applyBorder="1" applyAlignment="1">
      <alignment horizontal="center" vertical="center" wrapText="1"/>
    </xf>
    <xf numFmtId="3" fontId="14" fillId="37" borderId="39" xfId="0" applyNumberFormat="1" applyFont="1" applyFill="1" applyBorder="1" applyAlignment="1">
      <alignment horizontal="center" vertical="center" wrapText="1"/>
    </xf>
    <xf numFmtId="49" fontId="14" fillId="37" borderId="49" xfId="0" applyNumberFormat="1" applyFont="1" applyFill="1" applyBorder="1" applyAlignment="1">
      <alignment horizontal="center" vertical="center" wrapText="1"/>
    </xf>
    <xf numFmtId="0" fontId="14" fillId="37" borderId="36" xfId="0" applyNumberFormat="1" applyFont="1" applyFill="1" applyBorder="1" applyAlignment="1">
      <alignment horizontal="center" vertical="center" wrapText="1"/>
    </xf>
    <xf numFmtId="3" fontId="14" fillId="37" borderId="36" xfId="0" applyNumberFormat="1" applyFont="1" applyFill="1" applyBorder="1" applyAlignment="1">
      <alignment horizontal="center" vertical="center" wrapText="1"/>
    </xf>
    <xf numFmtId="3" fontId="14" fillId="37" borderId="36" xfId="0" applyNumberFormat="1" applyFont="1" applyFill="1" applyBorder="1" applyAlignment="1">
      <alignment wrapText="1"/>
    </xf>
    <xf numFmtId="3" fontId="14" fillId="37" borderId="50" xfId="0" applyNumberFormat="1" applyFont="1" applyFill="1" applyBorder="1" applyAlignment="1">
      <alignment horizontal="center" vertical="center" wrapText="1"/>
    </xf>
    <xf numFmtId="0" fontId="16" fillId="37" borderId="36" xfId="0" applyFont="1" applyFill="1" applyBorder="1" applyAlignment="1">
      <alignment wrapText="1"/>
    </xf>
    <xf numFmtId="3" fontId="14" fillId="37" borderId="51" xfId="0" applyNumberFormat="1" applyFont="1" applyFill="1" applyBorder="1" applyAlignment="1">
      <alignment wrapText="1"/>
    </xf>
    <xf numFmtId="3" fontId="14" fillId="37" borderId="52" xfId="0" applyNumberFormat="1" applyFont="1" applyFill="1" applyBorder="1" applyAlignment="1">
      <alignment horizontal="center" vertical="center" wrapText="1"/>
    </xf>
    <xf numFmtId="3" fontId="14" fillId="37" borderId="53" xfId="0" applyNumberFormat="1" applyFont="1" applyFill="1" applyBorder="1" applyAlignment="1">
      <alignment horizontal="center" vertical="center" wrapText="1"/>
    </xf>
    <xf numFmtId="3" fontId="14" fillId="37" borderId="54" xfId="0" applyNumberFormat="1" applyFont="1" applyFill="1" applyBorder="1" applyAlignment="1">
      <alignment horizontal="center" vertical="center" wrapText="1"/>
    </xf>
    <xf numFmtId="0" fontId="16" fillId="37" borderId="14" xfId="0" applyFont="1" applyFill="1" applyBorder="1" applyAlignment="1">
      <alignment vertical="center" wrapText="1"/>
    </xf>
    <xf numFmtId="3" fontId="14" fillId="37" borderId="32" xfId="0" applyNumberFormat="1" applyFont="1" applyFill="1" applyBorder="1" applyAlignment="1">
      <alignment wrapText="1"/>
    </xf>
    <xf numFmtId="3" fontId="14" fillId="37" borderId="23" xfId="0" applyNumberFormat="1" applyFont="1" applyFill="1" applyBorder="1" applyAlignment="1">
      <alignment horizontal="center" vertical="center" wrapText="1"/>
    </xf>
    <xf numFmtId="3" fontId="14" fillId="37" borderId="38" xfId="0" applyNumberFormat="1" applyFont="1" applyFill="1" applyBorder="1" applyAlignment="1">
      <alignment horizontal="center" vertical="center" wrapText="1"/>
    </xf>
    <xf numFmtId="3" fontId="14" fillId="37" borderId="46" xfId="0" applyNumberFormat="1" applyFont="1" applyFill="1" applyBorder="1" applyAlignment="1">
      <alignment horizontal="center" vertical="center" wrapText="1"/>
    </xf>
    <xf numFmtId="3" fontId="14" fillId="37" borderId="11" xfId="0" applyNumberFormat="1" applyFont="1" applyFill="1" applyBorder="1" applyAlignment="1">
      <alignment horizontal="center" vertical="center" wrapText="1"/>
    </xf>
    <xf numFmtId="0" fontId="25" fillId="37" borderId="55" xfId="0" applyFont="1" applyFill="1" applyBorder="1" applyAlignment="1">
      <alignment wrapText="1"/>
    </xf>
    <xf numFmtId="0" fontId="25" fillId="37" borderId="0" xfId="0" applyFont="1" applyFill="1" applyBorder="1" applyAlignment="1">
      <alignment wrapText="1"/>
    </xf>
    <xf numFmtId="0" fontId="16" fillId="37" borderId="14" xfId="0" applyFont="1" applyFill="1" applyBorder="1" applyAlignment="1">
      <alignment horizontal="center" vertical="center" wrapText="1"/>
    </xf>
    <xf numFmtId="3" fontId="14" fillId="37" borderId="16" xfId="0" applyNumberFormat="1" applyFont="1" applyFill="1" applyBorder="1" applyAlignment="1">
      <alignment wrapText="1"/>
    </xf>
    <xf numFmtId="3" fontId="14" fillId="37" borderId="56" xfId="0" applyNumberFormat="1" applyFont="1" applyFill="1" applyBorder="1" applyAlignment="1">
      <alignment horizontal="center" vertical="center" wrapText="1"/>
    </xf>
    <xf numFmtId="3" fontId="14" fillId="37" borderId="57" xfId="0" applyNumberFormat="1" applyFont="1" applyFill="1" applyBorder="1" applyAlignment="1">
      <alignment horizontal="center" vertical="center" wrapText="1"/>
    </xf>
    <xf numFmtId="0" fontId="25" fillId="37" borderId="58" xfId="0" applyFont="1" applyFill="1" applyBorder="1" applyAlignment="1">
      <alignment wrapText="1"/>
    </xf>
    <xf numFmtId="0" fontId="14" fillId="37" borderId="48" xfId="0" applyFont="1" applyFill="1" applyBorder="1" applyAlignment="1">
      <alignment wrapText="1"/>
    </xf>
    <xf numFmtId="0" fontId="18" fillId="37" borderId="36" xfId="53" applyFont="1" applyFill="1" applyBorder="1" applyAlignment="1">
      <alignment horizontal="left" vertical="center" wrapText="1"/>
      <protection/>
    </xf>
    <xf numFmtId="0" fontId="72" fillId="37" borderId="24" xfId="0" applyFont="1" applyFill="1" applyBorder="1" applyAlignment="1">
      <alignment horizontal="center" vertical="center" wrapText="1"/>
    </xf>
    <xf numFmtId="0" fontId="16" fillId="0" borderId="0" xfId="0" applyFont="1" applyAlignment="1">
      <alignment horizontal="center" wrapText="1"/>
    </xf>
    <xf numFmtId="0" fontId="15" fillId="0" borderId="0" xfId="53" applyFont="1" applyBorder="1" applyAlignment="1" applyProtection="1">
      <alignment horizontal="center" vertical="center" wrapText="1"/>
      <protection locked="0"/>
    </xf>
    <xf numFmtId="0" fontId="22" fillId="5" borderId="59" xfId="0" applyNumberFormat="1" applyFont="1" applyFill="1" applyBorder="1" applyAlignment="1">
      <alignment horizontal="center" vertical="center" wrapText="1"/>
    </xf>
    <xf numFmtId="0" fontId="22" fillId="5" borderId="26" xfId="0" applyNumberFormat="1" applyFont="1" applyFill="1" applyBorder="1" applyAlignment="1">
      <alignment horizontal="center" vertical="center" wrapText="1"/>
    </xf>
    <xf numFmtId="0" fontId="0" fillId="5" borderId="26" xfId="0" applyFill="1" applyBorder="1" applyAlignment="1">
      <alignment wrapText="1"/>
    </xf>
    <xf numFmtId="0" fontId="22" fillId="10" borderId="18" xfId="0" applyNumberFormat="1" applyFont="1" applyFill="1" applyBorder="1" applyAlignment="1">
      <alignment horizontal="center" vertical="center" wrapText="1"/>
    </xf>
    <xf numFmtId="0" fontId="22" fillId="10" borderId="0" xfId="0" applyNumberFormat="1" applyFont="1" applyFill="1" applyBorder="1" applyAlignment="1">
      <alignment horizontal="center" vertical="center" wrapText="1"/>
    </xf>
    <xf numFmtId="0" fontId="0" fillId="10" borderId="0" xfId="0" applyFill="1" applyAlignment="1">
      <alignment wrapText="1"/>
    </xf>
    <xf numFmtId="0" fontId="0" fillId="10" borderId="0" xfId="0" applyFill="1" applyBorder="1" applyAlignment="1">
      <alignment wrapText="1"/>
    </xf>
    <xf numFmtId="0" fontId="22" fillId="35" borderId="24" xfId="0" applyNumberFormat="1" applyFont="1" applyFill="1" applyBorder="1" applyAlignment="1">
      <alignment horizontal="center" vertical="center" wrapText="1"/>
    </xf>
    <xf numFmtId="0" fontId="23" fillId="35" borderId="24" xfId="0" applyFont="1"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0" borderId="0" xfId="0" applyAlignment="1">
      <alignment wrapText="1"/>
    </xf>
    <xf numFmtId="0" fontId="0" fillId="0" borderId="0" xfId="0" applyBorder="1" applyAlignment="1">
      <alignment wrapText="1"/>
    </xf>
    <xf numFmtId="0" fontId="6" fillId="0" borderId="0" xfId="53" applyFont="1" applyBorder="1" applyAlignment="1" applyProtection="1">
      <alignment horizontal="left" vertical="center" wrapText="1"/>
      <protection locked="0"/>
    </xf>
    <xf numFmtId="0" fontId="16" fillId="38" borderId="0" xfId="0" applyFont="1" applyFill="1" applyAlignment="1">
      <alignment wrapText="1"/>
    </xf>
    <xf numFmtId="0" fontId="22" fillId="38" borderId="18" xfId="0" applyNumberFormat="1" applyFont="1" applyFill="1" applyBorder="1" applyAlignment="1">
      <alignment horizontal="center" vertical="center" wrapText="1"/>
    </xf>
    <xf numFmtId="0" fontId="22" fillId="38" borderId="0" xfId="0" applyNumberFormat="1" applyFont="1" applyFill="1" applyBorder="1" applyAlignment="1">
      <alignment horizontal="center" vertical="center" wrapText="1"/>
    </xf>
    <xf numFmtId="0" fontId="0" fillId="38" borderId="0" xfId="0" applyFill="1" applyAlignment="1">
      <alignment wrapText="1"/>
    </xf>
    <xf numFmtId="0" fontId="0" fillId="38" borderId="0" xfId="0" applyFill="1" applyBorder="1" applyAlignment="1">
      <alignment wrapText="1"/>
    </xf>
    <xf numFmtId="0" fontId="28" fillId="38" borderId="0" xfId="0" applyFont="1" applyFill="1" applyBorder="1" applyAlignment="1">
      <alignment wrapText="1"/>
    </xf>
    <xf numFmtId="3" fontId="14" fillId="38" borderId="30" xfId="0" applyNumberFormat="1" applyFont="1" applyFill="1" applyBorder="1" applyAlignment="1">
      <alignment horizontal="center" vertical="center" wrapText="1"/>
    </xf>
    <xf numFmtId="0" fontId="16" fillId="38" borderId="24" xfId="0" applyFont="1" applyFill="1" applyBorder="1" applyAlignment="1">
      <alignment wrapText="1"/>
    </xf>
    <xf numFmtId="0" fontId="16" fillId="38" borderId="0" xfId="0" applyFont="1" applyFill="1" applyBorder="1" applyAlignment="1">
      <alignment wrapText="1"/>
    </xf>
    <xf numFmtId="3" fontId="14" fillId="37" borderId="19" xfId="0" applyNumberFormat="1" applyFont="1" applyFill="1" applyBorder="1" applyAlignment="1">
      <alignment horizontal="center" vertical="center" wrapText="1"/>
    </xf>
    <xf numFmtId="3" fontId="53" fillId="38" borderId="24" xfId="0" applyNumberFormat="1"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_T33" xfId="52"/>
    <cellStyle name="Обычный_Додаток 4,5,6"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B139"/>
  <sheetViews>
    <sheetView tabSelected="1" zoomScale="50" zoomScaleNormal="50" zoomScaleSheetLayoutView="50" zoomScalePageLayoutView="50" workbookViewId="0" topLeftCell="D60">
      <selection activeCell="G75" sqref="G75"/>
    </sheetView>
  </sheetViews>
  <sheetFormatPr defaultColWidth="16.25390625" defaultRowHeight="12.75"/>
  <cols>
    <col min="1" max="1" width="2.25390625" style="56" customWidth="1"/>
    <col min="2" max="2" width="9.625" style="56" customWidth="1"/>
    <col min="3" max="3" width="127.75390625" style="56" customWidth="1"/>
    <col min="4" max="4" width="80.25390625" style="56" customWidth="1"/>
    <col min="5" max="5" width="21.75390625" style="56" customWidth="1"/>
    <col min="6" max="6" width="29.75390625" style="56" customWidth="1"/>
    <col min="7" max="7" width="42.375" style="56" customWidth="1"/>
    <col min="8" max="8" width="19.25390625" style="56" hidden="1" customWidth="1"/>
    <col min="9" max="9" width="6.75390625" style="56" hidden="1" customWidth="1"/>
    <col min="10" max="10" width="48.75390625" style="56" customWidth="1"/>
    <col min="11" max="11" width="31.375" style="56" customWidth="1"/>
    <col min="12" max="12" width="38.00390625" style="56" customWidth="1"/>
    <col min="13" max="13" width="29.00390625" style="56" customWidth="1"/>
    <col min="14" max="123" width="75.25390625" style="56" customWidth="1"/>
    <col min="124" max="16384" width="16.25390625" style="56" customWidth="1"/>
  </cols>
  <sheetData>
    <row r="1" spans="1:123" ht="63" customHeight="1">
      <c r="A1" s="55"/>
      <c r="B1" s="55"/>
      <c r="C1" s="398" t="s">
        <v>331</v>
      </c>
      <c r="D1" s="398"/>
      <c r="E1" s="398"/>
      <c r="F1" s="398"/>
      <c r="G1" s="398"/>
      <c r="H1" s="398"/>
      <c r="I1" s="398"/>
      <c r="J1" s="398"/>
      <c r="K1" s="398"/>
      <c r="L1" s="398"/>
      <c r="M1" s="398"/>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row>
    <row r="2" spans="1:123" ht="30" customHeight="1" thickBot="1">
      <c r="A2" s="55"/>
      <c r="B2" s="55"/>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row>
    <row r="3" spans="2:236" ht="249" customHeight="1" thickBot="1">
      <c r="B3" s="57" t="s">
        <v>8</v>
      </c>
      <c r="C3" s="111" t="s">
        <v>163</v>
      </c>
      <c r="D3" s="111" t="s">
        <v>164</v>
      </c>
      <c r="E3" s="111" t="s">
        <v>83</v>
      </c>
      <c r="F3" s="127" t="s">
        <v>162</v>
      </c>
      <c r="G3" s="135" t="s">
        <v>335</v>
      </c>
      <c r="H3" s="136"/>
      <c r="I3" s="111" t="s">
        <v>81</v>
      </c>
      <c r="J3" s="136" t="s">
        <v>336</v>
      </c>
      <c r="K3" s="137" t="s">
        <v>82</v>
      </c>
      <c r="L3" s="67" t="s">
        <v>332</v>
      </c>
      <c r="M3" s="67" t="s">
        <v>337</v>
      </c>
      <c r="N3" s="67" t="s">
        <v>252</v>
      </c>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row>
    <row r="4" spans="2:123" s="180" customFormat="1" ht="93" customHeight="1" thickBot="1">
      <c r="B4" s="181">
        <v>1</v>
      </c>
      <c r="C4" s="182" t="s">
        <v>154</v>
      </c>
      <c r="D4" s="182" t="s">
        <v>286</v>
      </c>
      <c r="E4" s="183" t="s">
        <v>93</v>
      </c>
      <c r="F4" s="184" t="s">
        <v>69</v>
      </c>
      <c r="G4" s="185">
        <v>358500</v>
      </c>
      <c r="H4" s="186"/>
      <c r="I4" s="185"/>
      <c r="J4" s="187">
        <v>350000</v>
      </c>
      <c r="K4" s="188">
        <f aca="true" t="shared" si="0" ref="K4:K11">G4-J4</f>
        <v>8500</v>
      </c>
      <c r="L4" s="188">
        <v>308790</v>
      </c>
      <c r="M4" s="189">
        <f>J4-L4</f>
        <v>41210</v>
      </c>
      <c r="N4" s="190" t="s">
        <v>263</v>
      </c>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row>
    <row r="5" spans="2:123" s="180" customFormat="1" ht="73.5" customHeight="1" thickBot="1">
      <c r="B5" s="192">
        <v>2</v>
      </c>
      <c r="C5" s="193" t="s">
        <v>144</v>
      </c>
      <c r="D5" s="182" t="s">
        <v>166</v>
      </c>
      <c r="E5" s="183" t="s">
        <v>93</v>
      </c>
      <c r="F5" s="194" t="s">
        <v>69</v>
      </c>
      <c r="G5" s="185">
        <v>550000</v>
      </c>
      <c r="H5" s="186"/>
      <c r="I5" s="185"/>
      <c r="J5" s="187">
        <v>300000</v>
      </c>
      <c r="K5" s="188">
        <f t="shared" si="0"/>
        <v>250000</v>
      </c>
      <c r="L5" s="188">
        <v>189820</v>
      </c>
      <c r="M5" s="189">
        <f aca="true" t="shared" si="1" ref="M5:M75">J5-L5</f>
        <v>110180</v>
      </c>
      <c r="N5" s="195" t="s">
        <v>264</v>
      </c>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row>
    <row r="6" spans="2:123" s="180" customFormat="1" ht="96" customHeight="1" thickBot="1">
      <c r="B6" s="194">
        <v>3</v>
      </c>
      <c r="C6" s="197" t="s">
        <v>145</v>
      </c>
      <c r="D6" s="182" t="s">
        <v>167</v>
      </c>
      <c r="E6" s="183" t="s">
        <v>124</v>
      </c>
      <c r="F6" s="194" t="s">
        <v>69</v>
      </c>
      <c r="G6" s="198">
        <v>144280</v>
      </c>
      <c r="H6" s="186"/>
      <c r="I6" s="198"/>
      <c r="J6" s="199">
        <v>135000</v>
      </c>
      <c r="K6" s="188">
        <f t="shared" si="0"/>
        <v>9280</v>
      </c>
      <c r="L6" s="188">
        <v>56341</v>
      </c>
      <c r="M6" s="189">
        <f t="shared" si="1"/>
        <v>78659</v>
      </c>
      <c r="N6" s="195" t="s">
        <v>265</v>
      </c>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row>
    <row r="7" spans="2:123" s="180" customFormat="1" ht="100.5" customHeight="1" thickBot="1">
      <c r="B7" s="181">
        <v>4</v>
      </c>
      <c r="C7" s="200" t="s">
        <v>146</v>
      </c>
      <c r="D7" s="182" t="s">
        <v>168</v>
      </c>
      <c r="E7" s="183" t="s">
        <v>124</v>
      </c>
      <c r="F7" s="194" t="s">
        <v>69</v>
      </c>
      <c r="G7" s="198">
        <v>346100</v>
      </c>
      <c r="H7" s="186"/>
      <c r="I7" s="198"/>
      <c r="J7" s="199">
        <v>305000</v>
      </c>
      <c r="K7" s="188">
        <f t="shared" si="0"/>
        <v>41100</v>
      </c>
      <c r="L7" s="188">
        <v>223901</v>
      </c>
      <c r="M7" s="189">
        <f t="shared" si="1"/>
        <v>81099</v>
      </c>
      <c r="N7" s="190" t="s">
        <v>266</v>
      </c>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row>
    <row r="8" spans="2:123" s="180" customFormat="1" ht="96" customHeight="1" thickBot="1">
      <c r="B8" s="201">
        <v>5</v>
      </c>
      <c r="C8" s="202" t="s">
        <v>169</v>
      </c>
      <c r="D8" s="182" t="s">
        <v>170</v>
      </c>
      <c r="E8" s="183" t="s">
        <v>97</v>
      </c>
      <c r="F8" s="194" t="s">
        <v>69</v>
      </c>
      <c r="G8" s="198">
        <v>1394605</v>
      </c>
      <c r="H8" s="186"/>
      <c r="I8" s="198"/>
      <c r="J8" s="203">
        <v>1323662</v>
      </c>
      <c r="K8" s="188">
        <f t="shared" si="0"/>
        <v>70943</v>
      </c>
      <c r="L8" s="188">
        <v>1323658</v>
      </c>
      <c r="M8" s="189">
        <f t="shared" si="1"/>
        <v>4</v>
      </c>
      <c r="N8" s="190" t="s">
        <v>267</v>
      </c>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c r="CT8" s="191"/>
      <c r="CU8" s="191"/>
      <c r="CV8" s="191"/>
      <c r="CW8" s="191"/>
      <c r="CX8" s="191"/>
      <c r="CY8" s="191"/>
      <c r="CZ8" s="191"/>
      <c r="DA8" s="191"/>
      <c r="DB8" s="191"/>
      <c r="DC8" s="191"/>
      <c r="DD8" s="191"/>
      <c r="DE8" s="191"/>
      <c r="DF8" s="191"/>
      <c r="DG8" s="191"/>
      <c r="DH8" s="191"/>
      <c r="DI8" s="191"/>
      <c r="DJ8" s="191"/>
      <c r="DK8" s="191"/>
      <c r="DL8" s="191"/>
      <c r="DM8" s="191"/>
      <c r="DN8" s="191"/>
      <c r="DO8" s="191"/>
      <c r="DP8" s="191"/>
      <c r="DQ8" s="191"/>
      <c r="DR8" s="191"/>
      <c r="DS8" s="191"/>
    </row>
    <row r="9" spans="2:123" s="180" customFormat="1" ht="97.5" customHeight="1" thickBot="1">
      <c r="B9" s="181">
        <v>6</v>
      </c>
      <c r="C9" s="200" t="s">
        <v>171</v>
      </c>
      <c r="D9" s="182" t="s">
        <v>172</v>
      </c>
      <c r="E9" s="183" t="s">
        <v>122</v>
      </c>
      <c r="F9" s="194" t="s">
        <v>69</v>
      </c>
      <c r="G9" s="198">
        <v>11268000</v>
      </c>
      <c r="H9" s="186"/>
      <c r="I9" s="199"/>
      <c r="J9" s="189">
        <v>5023100</v>
      </c>
      <c r="K9" s="188">
        <f t="shared" si="0"/>
        <v>6244900</v>
      </c>
      <c r="L9" s="188">
        <v>3021335</v>
      </c>
      <c r="M9" s="189">
        <f t="shared" si="1"/>
        <v>2001765</v>
      </c>
      <c r="N9" s="190" t="s">
        <v>281</v>
      </c>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c r="CR9" s="191"/>
      <c r="CS9" s="191"/>
      <c r="CT9" s="191"/>
      <c r="CU9" s="191"/>
      <c r="CV9" s="191"/>
      <c r="CW9" s="191"/>
      <c r="CX9" s="191"/>
      <c r="CY9" s="191"/>
      <c r="CZ9" s="191"/>
      <c r="DA9" s="191"/>
      <c r="DB9" s="191"/>
      <c r="DC9" s="191"/>
      <c r="DD9" s="191"/>
      <c r="DE9" s="191"/>
      <c r="DF9" s="191"/>
      <c r="DG9" s="191"/>
      <c r="DH9" s="191"/>
      <c r="DI9" s="191"/>
      <c r="DJ9" s="191"/>
      <c r="DK9" s="191"/>
      <c r="DL9" s="191"/>
      <c r="DM9" s="191"/>
      <c r="DN9" s="191"/>
      <c r="DO9" s="191"/>
      <c r="DP9" s="191"/>
      <c r="DQ9" s="191"/>
      <c r="DR9" s="191"/>
      <c r="DS9" s="191"/>
    </row>
    <row r="10" spans="2:123" s="180" customFormat="1" ht="69" customHeight="1" thickBot="1">
      <c r="B10" s="201">
        <v>7</v>
      </c>
      <c r="C10" s="182" t="s">
        <v>79</v>
      </c>
      <c r="D10" s="182" t="s">
        <v>174</v>
      </c>
      <c r="E10" s="183" t="s">
        <v>102</v>
      </c>
      <c r="F10" s="194" t="s">
        <v>69</v>
      </c>
      <c r="G10" s="198">
        <v>30000</v>
      </c>
      <c r="H10" s="186"/>
      <c r="I10" s="198"/>
      <c r="J10" s="204">
        <v>30000</v>
      </c>
      <c r="K10" s="188">
        <f t="shared" si="0"/>
        <v>0</v>
      </c>
      <c r="L10" s="188">
        <v>9866</v>
      </c>
      <c r="M10" s="189">
        <f t="shared" si="1"/>
        <v>20134</v>
      </c>
      <c r="N10" s="190" t="s">
        <v>279</v>
      </c>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row>
    <row r="11" spans="2:123" s="180" customFormat="1" ht="87" customHeight="1" thickBot="1">
      <c r="B11" s="181">
        <v>8</v>
      </c>
      <c r="C11" s="200" t="s">
        <v>130</v>
      </c>
      <c r="D11" s="182" t="s">
        <v>175</v>
      </c>
      <c r="E11" s="183" t="s">
        <v>102</v>
      </c>
      <c r="F11" s="194" t="s">
        <v>69</v>
      </c>
      <c r="G11" s="198">
        <v>480000</v>
      </c>
      <c r="H11" s="186"/>
      <c r="I11" s="198"/>
      <c r="J11" s="199"/>
      <c r="K11" s="188">
        <f t="shared" si="0"/>
        <v>480000</v>
      </c>
      <c r="L11" s="188"/>
      <c r="M11" s="189">
        <f t="shared" si="1"/>
        <v>0</v>
      </c>
      <c r="N11" s="205"/>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row>
    <row r="12" spans="7:123" s="180" customFormat="1" ht="211.5" customHeight="1" hidden="1" thickBot="1">
      <c r="G12" s="207"/>
      <c r="H12" s="207"/>
      <c r="I12" s="207"/>
      <c r="J12" s="207"/>
      <c r="K12" s="207"/>
      <c r="L12" s="208"/>
      <c r="M12" s="189">
        <f t="shared" si="1"/>
        <v>0</v>
      </c>
      <c r="N12" s="205"/>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row>
    <row r="13" spans="2:123" s="180" customFormat="1" ht="127.5" customHeight="1" thickBot="1">
      <c r="B13" s="201">
        <v>9</v>
      </c>
      <c r="C13" s="209" t="s">
        <v>131</v>
      </c>
      <c r="D13" s="182" t="s">
        <v>176</v>
      </c>
      <c r="E13" s="183" t="s">
        <v>102</v>
      </c>
      <c r="F13" s="194" t="s">
        <v>69</v>
      </c>
      <c r="G13" s="210">
        <v>45000</v>
      </c>
      <c r="H13" s="211"/>
      <c r="I13" s="210"/>
      <c r="J13" s="212">
        <v>45000</v>
      </c>
      <c r="K13" s="213">
        <f aca="true" t="shared" si="2" ref="K13:K24">G13-J13</f>
        <v>0</v>
      </c>
      <c r="L13" s="213">
        <v>30299</v>
      </c>
      <c r="M13" s="189">
        <f t="shared" si="1"/>
        <v>14701</v>
      </c>
      <c r="N13" s="190" t="s">
        <v>327</v>
      </c>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row>
    <row r="14" spans="2:123" s="180" customFormat="1" ht="96" customHeight="1" thickBot="1">
      <c r="B14" s="181">
        <v>10</v>
      </c>
      <c r="C14" s="214" t="s">
        <v>80</v>
      </c>
      <c r="D14" s="182" t="s">
        <v>177</v>
      </c>
      <c r="E14" s="183" t="s">
        <v>102</v>
      </c>
      <c r="F14" s="194" t="s">
        <v>69</v>
      </c>
      <c r="G14" s="198">
        <v>1073000</v>
      </c>
      <c r="H14" s="186"/>
      <c r="I14" s="198"/>
      <c r="J14" s="199">
        <v>860000</v>
      </c>
      <c r="K14" s="188">
        <f t="shared" si="2"/>
        <v>213000</v>
      </c>
      <c r="L14" s="188">
        <v>427037</v>
      </c>
      <c r="M14" s="189">
        <f t="shared" si="1"/>
        <v>432963</v>
      </c>
      <c r="N14" s="190" t="s">
        <v>280</v>
      </c>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row>
    <row r="15" spans="2:123" s="180" customFormat="1" ht="157.5" customHeight="1" thickBot="1">
      <c r="B15" s="192">
        <v>11</v>
      </c>
      <c r="C15" s="200" t="s">
        <v>147</v>
      </c>
      <c r="D15" s="182" t="s">
        <v>178</v>
      </c>
      <c r="E15" s="183" t="s">
        <v>102</v>
      </c>
      <c r="F15" s="194" t="s">
        <v>69</v>
      </c>
      <c r="G15" s="198">
        <v>220000</v>
      </c>
      <c r="H15" s="186"/>
      <c r="I15" s="198"/>
      <c r="J15" s="199">
        <v>130000</v>
      </c>
      <c r="K15" s="188">
        <f t="shared" si="2"/>
        <v>90000</v>
      </c>
      <c r="L15" s="188">
        <v>74840</v>
      </c>
      <c r="M15" s="189">
        <f t="shared" si="1"/>
        <v>55160</v>
      </c>
      <c r="N15" s="190" t="s">
        <v>295</v>
      </c>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row>
    <row r="16" spans="2:123" s="180" customFormat="1" ht="162" customHeight="1" thickBot="1">
      <c r="B16" s="215">
        <v>12</v>
      </c>
      <c r="C16" s="216" t="s">
        <v>155</v>
      </c>
      <c r="D16" s="182" t="s">
        <v>179</v>
      </c>
      <c r="E16" s="183" t="s">
        <v>92</v>
      </c>
      <c r="F16" s="217" t="s">
        <v>69</v>
      </c>
      <c r="G16" s="185">
        <v>39000</v>
      </c>
      <c r="H16" s="186"/>
      <c r="I16" s="185"/>
      <c r="J16" s="187">
        <v>39000</v>
      </c>
      <c r="K16" s="188">
        <f t="shared" si="2"/>
        <v>0</v>
      </c>
      <c r="L16" s="188">
        <v>8355</v>
      </c>
      <c r="M16" s="189">
        <f t="shared" si="1"/>
        <v>30645</v>
      </c>
      <c r="N16" s="190" t="s">
        <v>311</v>
      </c>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row>
    <row r="17" spans="2:123" s="180" customFormat="1" ht="105" customHeight="1" thickBot="1">
      <c r="B17" s="218">
        <v>13</v>
      </c>
      <c r="C17" s="219" t="s">
        <v>74</v>
      </c>
      <c r="D17" s="182" t="s">
        <v>180</v>
      </c>
      <c r="E17" s="183" t="s">
        <v>95</v>
      </c>
      <c r="F17" s="194" t="s">
        <v>69</v>
      </c>
      <c r="G17" s="185">
        <v>600000</v>
      </c>
      <c r="H17" s="186"/>
      <c r="I17" s="185"/>
      <c r="J17" s="187">
        <v>600000</v>
      </c>
      <c r="K17" s="188">
        <f t="shared" si="2"/>
        <v>0</v>
      </c>
      <c r="L17" s="188">
        <v>550759</v>
      </c>
      <c r="M17" s="189">
        <f t="shared" si="1"/>
        <v>49241</v>
      </c>
      <c r="N17" s="195" t="s">
        <v>268</v>
      </c>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row>
    <row r="18" spans="2:123" s="180" customFormat="1" ht="93" customHeight="1" thickBot="1">
      <c r="B18" s="220">
        <v>14</v>
      </c>
      <c r="C18" s="221" t="s">
        <v>77</v>
      </c>
      <c r="D18" s="182" t="s">
        <v>181</v>
      </c>
      <c r="E18" s="183" t="s">
        <v>100</v>
      </c>
      <c r="F18" s="194" t="s">
        <v>69</v>
      </c>
      <c r="G18" s="198">
        <v>71000</v>
      </c>
      <c r="H18" s="186"/>
      <c r="I18" s="198"/>
      <c r="J18" s="199">
        <v>71000</v>
      </c>
      <c r="K18" s="188">
        <f t="shared" si="2"/>
        <v>0</v>
      </c>
      <c r="L18" s="188">
        <v>5019</v>
      </c>
      <c r="M18" s="189">
        <f t="shared" si="1"/>
        <v>65981</v>
      </c>
      <c r="N18" s="190" t="s">
        <v>269</v>
      </c>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row>
    <row r="19" spans="2:123" s="180" customFormat="1" ht="81" customHeight="1" thickBot="1">
      <c r="B19" s="220">
        <v>15</v>
      </c>
      <c r="C19" s="222" t="s">
        <v>157</v>
      </c>
      <c r="D19" s="182" t="s">
        <v>182</v>
      </c>
      <c r="E19" s="223" t="s">
        <v>86</v>
      </c>
      <c r="F19" s="224" t="s">
        <v>69</v>
      </c>
      <c r="G19" s="225">
        <v>70000</v>
      </c>
      <c r="H19" s="186"/>
      <c r="I19" s="225"/>
      <c r="J19" s="226">
        <v>10000</v>
      </c>
      <c r="K19" s="189">
        <f t="shared" si="2"/>
        <v>60000</v>
      </c>
      <c r="L19" s="189"/>
      <c r="M19" s="189">
        <f t="shared" si="1"/>
        <v>10000</v>
      </c>
      <c r="N19" s="205"/>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row>
    <row r="20" spans="2:123" s="180" customFormat="1" ht="103.5" customHeight="1" thickBot="1">
      <c r="B20" s="220">
        <v>16</v>
      </c>
      <c r="C20" s="227" t="s">
        <v>156</v>
      </c>
      <c r="D20" s="182" t="s">
        <v>183</v>
      </c>
      <c r="E20" s="183" t="s">
        <v>86</v>
      </c>
      <c r="F20" s="217" t="s">
        <v>69</v>
      </c>
      <c r="G20" s="185">
        <v>7500000</v>
      </c>
      <c r="H20" s="186"/>
      <c r="I20" s="185"/>
      <c r="J20" s="187">
        <v>6971846</v>
      </c>
      <c r="K20" s="188">
        <f t="shared" si="2"/>
        <v>528154</v>
      </c>
      <c r="L20" s="188">
        <v>4551729</v>
      </c>
      <c r="M20" s="189">
        <f t="shared" si="1"/>
        <v>2420117</v>
      </c>
      <c r="N20" s="195" t="s">
        <v>270</v>
      </c>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row>
    <row r="21" spans="2:123" s="180" customFormat="1" ht="99" customHeight="1" thickBot="1">
      <c r="B21" s="394">
        <v>17</v>
      </c>
      <c r="C21" s="395" t="s">
        <v>148</v>
      </c>
      <c r="D21" s="182" t="s">
        <v>184</v>
      </c>
      <c r="E21" s="304" t="s">
        <v>86</v>
      </c>
      <c r="F21" s="334" t="s">
        <v>69</v>
      </c>
      <c r="G21" s="373">
        <v>199900</v>
      </c>
      <c r="H21" s="186"/>
      <c r="I21" s="373"/>
      <c r="J21" s="203">
        <v>199900</v>
      </c>
      <c r="K21" s="286">
        <f t="shared" si="2"/>
        <v>0</v>
      </c>
      <c r="L21" s="286"/>
      <c r="M21" s="189">
        <f t="shared" si="1"/>
        <v>199900</v>
      </c>
      <c r="N21" s="39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row>
    <row r="22" spans="2:123" s="180" customFormat="1" ht="130.5" customHeight="1" thickBot="1">
      <c r="B22" s="220">
        <v>18</v>
      </c>
      <c r="C22" s="228" t="s">
        <v>287</v>
      </c>
      <c r="D22" s="182" t="s">
        <v>185</v>
      </c>
      <c r="E22" s="229" t="s">
        <v>118</v>
      </c>
      <c r="F22" s="230" t="s">
        <v>69</v>
      </c>
      <c r="G22" s="189">
        <v>724005</v>
      </c>
      <c r="H22" s="231"/>
      <c r="I22" s="189"/>
      <c r="J22" s="189"/>
      <c r="K22" s="188">
        <f t="shared" si="2"/>
        <v>724005</v>
      </c>
      <c r="L22" s="188"/>
      <c r="M22" s="189">
        <f t="shared" si="1"/>
        <v>0</v>
      </c>
      <c r="N22" s="205"/>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06"/>
      <c r="DH22" s="206"/>
      <c r="DI22" s="206"/>
      <c r="DJ22" s="206"/>
      <c r="DK22" s="206"/>
      <c r="DL22" s="206"/>
      <c r="DM22" s="206"/>
      <c r="DN22" s="206"/>
      <c r="DO22" s="206"/>
      <c r="DP22" s="206"/>
      <c r="DQ22" s="206"/>
      <c r="DR22" s="206"/>
      <c r="DS22" s="206"/>
    </row>
    <row r="23" spans="2:123" s="139" customFormat="1" ht="130.5" customHeight="1" thickBot="1">
      <c r="B23" s="162">
        <v>19</v>
      </c>
      <c r="C23" s="163" t="s">
        <v>271</v>
      </c>
      <c r="D23" s="141" t="s">
        <v>186</v>
      </c>
      <c r="E23" s="164" t="s">
        <v>94</v>
      </c>
      <c r="F23" s="165" t="s">
        <v>69</v>
      </c>
      <c r="G23" s="166">
        <v>900000</v>
      </c>
      <c r="H23" s="143"/>
      <c r="I23" s="166"/>
      <c r="J23" s="167">
        <v>700000</v>
      </c>
      <c r="K23" s="168">
        <f t="shared" si="2"/>
        <v>200000</v>
      </c>
      <c r="L23" s="168">
        <v>639308</v>
      </c>
      <c r="M23" s="145">
        <f t="shared" si="1"/>
        <v>60692</v>
      </c>
      <c r="N23" s="147" t="s">
        <v>272</v>
      </c>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row>
    <row r="24" spans="2:123" s="180" customFormat="1" ht="90" customHeight="1" thickBot="1">
      <c r="B24" s="220">
        <v>20</v>
      </c>
      <c r="C24" s="232" t="s">
        <v>258</v>
      </c>
      <c r="D24" s="182" t="s">
        <v>187</v>
      </c>
      <c r="E24" s="183" t="s">
        <v>101</v>
      </c>
      <c r="F24" s="194" t="s">
        <v>69</v>
      </c>
      <c r="G24" s="198">
        <f>G29+G30+G31</f>
        <v>1500000</v>
      </c>
      <c r="H24" s="186"/>
      <c r="I24" s="198"/>
      <c r="J24" s="199">
        <f>J29+J30+J31</f>
        <v>1460000</v>
      </c>
      <c r="K24" s="189">
        <f t="shared" si="2"/>
        <v>40000</v>
      </c>
      <c r="L24" s="189">
        <f>L29+L30+L31</f>
        <v>1138817</v>
      </c>
      <c r="M24" s="233">
        <f t="shared" si="1"/>
        <v>321183</v>
      </c>
      <c r="N24" s="205"/>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c r="CV24" s="206"/>
      <c r="CW24" s="206"/>
      <c r="CX24" s="206"/>
      <c r="CY24" s="206"/>
      <c r="CZ24" s="206"/>
      <c r="DA24" s="206"/>
      <c r="DB24" s="206"/>
      <c r="DC24" s="206"/>
      <c r="DD24" s="206"/>
      <c r="DE24" s="206"/>
      <c r="DF24" s="206"/>
      <c r="DG24" s="206"/>
      <c r="DH24" s="206"/>
      <c r="DI24" s="206"/>
      <c r="DJ24" s="206"/>
      <c r="DK24" s="206"/>
      <c r="DL24" s="206"/>
      <c r="DM24" s="206"/>
      <c r="DN24" s="206"/>
      <c r="DO24" s="206"/>
      <c r="DP24" s="206"/>
      <c r="DQ24" s="206"/>
      <c r="DR24" s="206"/>
      <c r="DS24" s="206"/>
    </row>
    <row r="25" spans="2:123" s="180" customFormat="1" ht="144" customHeight="1" hidden="1" thickBot="1">
      <c r="B25" s="234">
        <v>21</v>
      </c>
      <c r="C25" s="235"/>
      <c r="D25" s="182" t="s">
        <v>165</v>
      </c>
      <c r="E25" s="183"/>
      <c r="F25" s="236"/>
      <c r="G25" s="237"/>
      <c r="H25" s="186"/>
      <c r="I25" s="237"/>
      <c r="J25" s="238"/>
      <c r="K25" s="239"/>
      <c r="L25" s="239"/>
      <c r="M25" s="189">
        <f t="shared" si="1"/>
        <v>0</v>
      </c>
      <c r="N25" s="205"/>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206"/>
      <c r="CK25" s="206"/>
      <c r="CL25" s="206"/>
      <c r="CM25" s="206"/>
      <c r="CN25" s="206"/>
      <c r="CO25" s="206"/>
      <c r="CP25" s="206"/>
      <c r="CQ25" s="206"/>
      <c r="CR25" s="206"/>
      <c r="CS25" s="206"/>
      <c r="CT25" s="206"/>
      <c r="CU25" s="206"/>
      <c r="CV25" s="206"/>
      <c r="CW25" s="206"/>
      <c r="CX25" s="206"/>
      <c r="CY25" s="206"/>
      <c r="CZ25" s="206"/>
      <c r="DA25" s="206"/>
      <c r="DB25" s="206"/>
      <c r="DC25" s="206"/>
      <c r="DD25" s="206"/>
      <c r="DE25" s="206"/>
      <c r="DF25" s="206"/>
      <c r="DG25" s="206"/>
      <c r="DH25" s="206"/>
      <c r="DI25" s="206"/>
      <c r="DJ25" s="206"/>
      <c r="DK25" s="206"/>
      <c r="DL25" s="206"/>
      <c r="DM25" s="206"/>
      <c r="DN25" s="206"/>
      <c r="DO25" s="206"/>
      <c r="DP25" s="206"/>
      <c r="DQ25" s="206"/>
      <c r="DR25" s="206"/>
      <c r="DS25" s="206"/>
    </row>
    <row r="26" spans="2:123" s="180" customFormat="1" ht="144" customHeight="1" hidden="1" thickBot="1">
      <c r="B26" s="234">
        <v>22</v>
      </c>
      <c r="C26" s="235"/>
      <c r="D26" s="182" t="s">
        <v>165</v>
      </c>
      <c r="E26" s="183"/>
      <c r="F26" s="236"/>
      <c r="G26" s="237"/>
      <c r="H26" s="186"/>
      <c r="I26" s="237"/>
      <c r="J26" s="238"/>
      <c r="K26" s="188"/>
      <c r="L26" s="188"/>
      <c r="M26" s="189">
        <f t="shared" si="1"/>
        <v>0</v>
      </c>
      <c r="N26" s="205"/>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206"/>
      <c r="DQ26" s="206"/>
      <c r="DR26" s="206"/>
      <c r="DS26" s="206"/>
    </row>
    <row r="27" spans="2:123" s="180" customFormat="1" ht="211.5" customHeight="1" hidden="1" thickBot="1">
      <c r="B27" s="240">
        <v>1</v>
      </c>
      <c r="D27" s="182" t="s">
        <v>165</v>
      </c>
      <c r="G27" s="207"/>
      <c r="H27" s="207"/>
      <c r="I27" s="207"/>
      <c r="J27" s="207"/>
      <c r="K27" s="241"/>
      <c r="L27" s="242"/>
      <c r="M27" s="189">
        <f t="shared" si="1"/>
        <v>0</v>
      </c>
      <c r="N27" s="205"/>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206"/>
      <c r="DQ27" s="206"/>
      <c r="DR27" s="206"/>
      <c r="DS27" s="206"/>
    </row>
    <row r="28" spans="2:123" s="180" customFormat="1" ht="192.75" customHeight="1" hidden="1" thickBot="1">
      <c r="B28" s="243">
        <v>2</v>
      </c>
      <c r="D28" s="193" t="s">
        <v>165</v>
      </c>
      <c r="G28" s="207"/>
      <c r="H28" s="207"/>
      <c r="I28" s="207"/>
      <c r="J28" s="207"/>
      <c r="K28" s="244"/>
      <c r="L28" s="245"/>
      <c r="M28" s="189">
        <f t="shared" si="1"/>
        <v>0</v>
      </c>
      <c r="N28" s="205"/>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206"/>
      <c r="DQ28" s="206"/>
      <c r="DR28" s="206"/>
      <c r="DS28" s="206"/>
    </row>
    <row r="29" spans="1:123" s="255" customFormat="1" ht="118.5" customHeight="1" thickBot="1">
      <c r="A29" s="246"/>
      <c r="B29" s="247"/>
      <c r="C29" s="248" t="s">
        <v>250</v>
      </c>
      <c r="D29" s="249" t="s">
        <v>187</v>
      </c>
      <c r="E29" s="250" t="s">
        <v>101</v>
      </c>
      <c r="F29" s="251" t="s">
        <v>69</v>
      </c>
      <c r="G29" s="252">
        <v>500000</v>
      </c>
      <c r="H29" s="252"/>
      <c r="I29" s="252"/>
      <c r="J29" s="252">
        <v>500000</v>
      </c>
      <c r="K29" s="253">
        <f>G29-J29</f>
        <v>0</v>
      </c>
      <c r="L29" s="252">
        <v>440000</v>
      </c>
      <c r="M29" s="252">
        <f t="shared" si="1"/>
        <v>60000</v>
      </c>
      <c r="N29" s="254" t="s">
        <v>273</v>
      </c>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c r="DO29" s="254"/>
      <c r="DP29" s="254"/>
      <c r="DQ29" s="254"/>
      <c r="DR29" s="254"/>
      <c r="DS29" s="254"/>
    </row>
    <row r="30" spans="1:123" s="255" customFormat="1" ht="125.25" customHeight="1" thickBot="1">
      <c r="A30" s="246"/>
      <c r="B30" s="247"/>
      <c r="C30" s="248" t="s">
        <v>249</v>
      </c>
      <c r="D30" s="249" t="s">
        <v>187</v>
      </c>
      <c r="E30" s="250" t="s">
        <v>101</v>
      </c>
      <c r="F30" s="251" t="s">
        <v>69</v>
      </c>
      <c r="G30" s="252">
        <v>200000</v>
      </c>
      <c r="H30" s="252"/>
      <c r="I30" s="252"/>
      <c r="J30" s="252">
        <v>200000</v>
      </c>
      <c r="K30" s="253">
        <f>G30-J30</f>
        <v>0</v>
      </c>
      <c r="L30" s="252">
        <v>130500</v>
      </c>
      <c r="M30" s="252">
        <f t="shared" si="1"/>
        <v>69500</v>
      </c>
      <c r="N30" s="254" t="s">
        <v>274</v>
      </c>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row>
    <row r="31" spans="2:123" s="256" customFormat="1" ht="157.5" customHeight="1" thickBot="1">
      <c r="B31" s="257"/>
      <c r="C31" s="248" t="s">
        <v>251</v>
      </c>
      <c r="D31" s="249" t="s">
        <v>187</v>
      </c>
      <c r="E31" s="250" t="s">
        <v>101</v>
      </c>
      <c r="F31" s="251" t="s">
        <v>69</v>
      </c>
      <c r="G31" s="258">
        <v>800000</v>
      </c>
      <c r="H31" s="259"/>
      <c r="I31" s="258"/>
      <c r="J31" s="260">
        <v>760000</v>
      </c>
      <c r="K31" s="253">
        <f>G31-J31</f>
        <v>40000</v>
      </c>
      <c r="L31" s="261">
        <v>568317</v>
      </c>
      <c r="M31" s="252">
        <f t="shared" si="1"/>
        <v>191683</v>
      </c>
      <c r="N31" s="254" t="s">
        <v>275</v>
      </c>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row>
    <row r="32" spans="2:123" s="180" customFormat="1" ht="121.5" customHeight="1" thickBot="1">
      <c r="B32" s="263">
        <v>21</v>
      </c>
      <c r="C32" s="219" t="s">
        <v>42</v>
      </c>
      <c r="D32" s="182" t="s">
        <v>188</v>
      </c>
      <c r="E32" s="183" t="s">
        <v>87</v>
      </c>
      <c r="F32" s="217" t="s">
        <v>69</v>
      </c>
      <c r="G32" s="185">
        <v>1599000</v>
      </c>
      <c r="H32" s="186"/>
      <c r="I32" s="185"/>
      <c r="J32" s="187"/>
      <c r="K32" s="188">
        <f>G32-J32</f>
        <v>1599000</v>
      </c>
      <c r="L32" s="188"/>
      <c r="M32" s="189">
        <f t="shared" si="1"/>
        <v>0</v>
      </c>
      <c r="N32" s="205"/>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row>
    <row r="33" spans="2:123" s="180" customFormat="1" ht="78.75" customHeight="1" thickBot="1">
      <c r="B33" s="240">
        <v>22</v>
      </c>
      <c r="C33" s="264" t="s">
        <v>276</v>
      </c>
      <c r="D33" s="182" t="s">
        <v>189</v>
      </c>
      <c r="E33" s="183" t="s">
        <v>88</v>
      </c>
      <c r="F33" s="224" t="s">
        <v>69</v>
      </c>
      <c r="G33" s="225">
        <v>650000</v>
      </c>
      <c r="H33" s="186"/>
      <c r="I33" s="225"/>
      <c r="J33" s="226">
        <v>100000</v>
      </c>
      <c r="K33" s="188">
        <f>G33-J33</f>
        <v>550000</v>
      </c>
      <c r="L33" s="188"/>
      <c r="M33" s="189">
        <f t="shared" si="1"/>
        <v>100000</v>
      </c>
      <c r="N33" s="205"/>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6"/>
      <c r="CP33" s="206"/>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6"/>
    </row>
    <row r="34" spans="2:123" s="180" customFormat="1" ht="121.5" customHeight="1" thickBot="1">
      <c r="B34" s="263">
        <v>23</v>
      </c>
      <c r="C34" s="227" t="s">
        <v>153</v>
      </c>
      <c r="D34" s="182" t="s">
        <v>190</v>
      </c>
      <c r="E34" s="183" t="s">
        <v>88</v>
      </c>
      <c r="F34" s="217" t="s">
        <v>69</v>
      </c>
      <c r="G34" s="185">
        <v>1020000</v>
      </c>
      <c r="H34" s="186"/>
      <c r="I34" s="185"/>
      <c r="J34" s="187"/>
      <c r="K34" s="188">
        <f>G34-J34</f>
        <v>1020000</v>
      </c>
      <c r="L34" s="188"/>
      <c r="M34" s="189">
        <f t="shared" si="1"/>
        <v>0</v>
      </c>
      <c r="N34" s="205"/>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6"/>
    </row>
    <row r="35" spans="2:123" s="139" customFormat="1" ht="186" customHeight="1" hidden="1" thickBot="1">
      <c r="B35" s="140"/>
      <c r="C35" s="151"/>
      <c r="D35" s="141" t="s">
        <v>165</v>
      </c>
      <c r="E35" s="142"/>
      <c r="F35" s="146"/>
      <c r="G35" s="149"/>
      <c r="H35" s="143"/>
      <c r="I35" s="149"/>
      <c r="J35" s="150"/>
      <c r="K35" s="144">
        <f>G35-J35</f>
        <v>0</v>
      </c>
      <c r="L35" s="144"/>
      <c r="M35" s="145">
        <f t="shared" si="1"/>
        <v>0</v>
      </c>
      <c r="N35" s="153"/>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row>
    <row r="36" spans="2:123" s="180" customFormat="1" ht="120.75" customHeight="1" thickBot="1">
      <c r="B36" s="263">
        <v>24</v>
      </c>
      <c r="C36" s="265" t="s">
        <v>158</v>
      </c>
      <c r="D36" s="182" t="s">
        <v>191</v>
      </c>
      <c r="E36" s="183" t="s">
        <v>89</v>
      </c>
      <c r="F36" s="224" t="s">
        <v>69</v>
      </c>
      <c r="G36" s="225">
        <v>2500000</v>
      </c>
      <c r="H36" s="186"/>
      <c r="I36" s="225"/>
      <c r="J36" s="225">
        <v>1574140</v>
      </c>
      <c r="K36" s="188">
        <f>G36-J36</f>
        <v>925860</v>
      </c>
      <c r="L36" s="188">
        <v>1532015</v>
      </c>
      <c r="M36" s="189">
        <f t="shared" si="1"/>
        <v>42125</v>
      </c>
      <c r="N36" s="190" t="s">
        <v>293</v>
      </c>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row>
    <row r="37" spans="2:123" s="139" customFormat="1" ht="193.5" customHeight="1" hidden="1" thickBot="1">
      <c r="B37" s="172">
        <v>8</v>
      </c>
      <c r="D37" s="141" t="s">
        <v>165</v>
      </c>
      <c r="G37" s="155"/>
      <c r="H37" s="155"/>
      <c r="I37" s="155"/>
      <c r="J37" s="155"/>
      <c r="K37" s="170"/>
      <c r="L37" s="171"/>
      <c r="M37" s="145">
        <f t="shared" si="1"/>
        <v>0</v>
      </c>
      <c r="N37" s="153"/>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row>
    <row r="38" spans="2:123" s="180" customFormat="1" ht="96.75" customHeight="1" thickBot="1">
      <c r="B38" s="266">
        <v>25</v>
      </c>
      <c r="C38" s="267" t="s">
        <v>173</v>
      </c>
      <c r="D38" s="182" t="s">
        <v>172</v>
      </c>
      <c r="E38" s="183" t="s">
        <v>125</v>
      </c>
      <c r="F38" s="194" t="s">
        <v>69</v>
      </c>
      <c r="G38" s="198">
        <v>2326800</v>
      </c>
      <c r="H38" s="186"/>
      <c r="I38" s="198"/>
      <c r="J38" s="199">
        <v>2326714</v>
      </c>
      <c r="K38" s="188">
        <f>G38-J38</f>
        <v>86</v>
      </c>
      <c r="L38" s="188">
        <v>325795</v>
      </c>
      <c r="M38" s="189">
        <f t="shared" si="1"/>
        <v>2000919</v>
      </c>
      <c r="N38" s="190" t="s">
        <v>288</v>
      </c>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row>
    <row r="39" spans="2:123" s="180" customFormat="1" ht="159.75" customHeight="1" thickBot="1">
      <c r="B39" s="263">
        <v>26</v>
      </c>
      <c r="C39" s="182" t="s">
        <v>159</v>
      </c>
      <c r="D39" s="182" t="s">
        <v>192</v>
      </c>
      <c r="E39" s="183" t="s">
        <v>91</v>
      </c>
      <c r="F39" s="194" t="s">
        <v>69</v>
      </c>
      <c r="G39" s="268">
        <v>420000</v>
      </c>
      <c r="H39" s="186"/>
      <c r="I39" s="268"/>
      <c r="J39" s="269">
        <v>300000</v>
      </c>
      <c r="K39" s="188">
        <f>G39-J39</f>
        <v>120000</v>
      </c>
      <c r="L39" s="188">
        <v>220763</v>
      </c>
      <c r="M39" s="189">
        <f t="shared" si="1"/>
        <v>79237</v>
      </c>
      <c r="N39" s="190" t="s">
        <v>340</v>
      </c>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row>
    <row r="40" spans="4:123" s="139" customFormat="1" ht="162" customHeight="1" hidden="1" thickBot="1">
      <c r="D40" s="141" t="s">
        <v>165</v>
      </c>
      <c r="G40" s="155"/>
      <c r="H40" s="155"/>
      <c r="I40" s="155"/>
      <c r="J40" s="155"/>
      <c r="K40" s="170"/>
      <c r="L40" s="171"/>
      <c r="M40" s="145">
        <f t="shared" si="1"/>
        <v>0</v>
      </c>
      <c r="N40" s="153"/>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c r="DE40" s="154"/>
      <c r="DF40" s="154"/>
      <c r="DG40" s="154"/>
      <c r="DH40" s="154"/>
      <c r="DI40" s="154"/>
      <c r="DJ40" s="154"/>
      <c r="DK40" s="154"/>
      <c r="DL40" s="154"/>
      <c r="DM40" s="154"/>
      <c r="DN40" s="154"/>
      <c r="DO40" s="154"/>
      <c r="DP40" s="154"/>
      <c r="DQ40" s="154"/>
      <c r="DR40" s="154"/>
      <c r="DS40" s="154"/>
    </row>
    <row r="41" spans="2:123" s="139" customFormat="1" ht="162" customHeight="1" hidden="1" thickBot="1">
      <c r="B41" s="140"/>
      <c r="C41" s="173"/>
      <c r="D41" s="141" t="s">
        <v>165</v>
      </c>
      <c r="E41" s="142"/>
      <c r="F41" s="157"/>
      <c r="G41" s="158"/>
      <c r="H41" s="143"/>
      <c r="I41" s="158"/>
      <c r="J41" s="159"/>
      <c r="K41" s="144"/>
      <c r="L41" s="144"/>
      <c r="M41" s="145">
        <f t="shared" si="1"/>
        <v>0</v>
      </c>
      <c r="N41" s="153"/>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row>
    <row r="42" spans="2:123" s="139" customFormat="1" ht="162" customHeight="1" hidden="1" thickBot="1">
      <c r="B42" s="140"/>
      <c r="C42" s="173"/>
      <c r="D42" s="141" t="s">
        <v>165</v>
      </c>
      <c r="E42" s="142"/>
      <c r="F42" s="157"/>
      <c r="G42" s="158"/>
      <c r="H42" s="143"/>
      <c r="I42" s="158"/>
      <c r="J42" s="159"/>
      <c r="K42" s="144"/>
      <c r="L42" s="144"/>
      <c r="M42" s="145">
        <f t="shared" si="1"/>
        <v>0</v>
      </c>
      <c r="N42" s="153"/>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row>
    <row r="43" spans="2:123" s="139" customFormat="1" ht="219" customHeight="1" hidden="1" thickBot="1">
      <c r="B43" s="152">
        <v>12</v>
      </c>
      <c r="D43" s="141" t="s">
        <v>165</v>
      </c>
      <c r="G43" s="155"/>
      <c r="H43" s="155"/>
      <c r="I43" s="155"/>
      <c r="J43" s="155"/>
      <c r="K43" s="170"/>
      <c r="L43" s="171"/>
      <c r="M43" s="145">
        <f t="shared" si="1"/>
        <v>0</v>
      </c>
      <c r="N43" s="153"/>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row>
    <row r="44" spans="2:123" s="139" customFormat="1" ht="91.5" customHeight="1" hidden="1">
      <c r="B44" s="140">
        <v>13</v>
      </c>
      <c r="D44" s="141" t="s">
        <v>165</v>
      </c>
      <c r="G44" s="155"/>
      <c r="H44" s="155"/>
      <c r="I44" s="155"/>
      <c r="J44" s="155"/>
      <c r="K44" s="170"/>
      <c r="L44" s="171"/>
      <c r="M44" s="145">
        <f t="shared" si="1"/>
        <v>0</v>
      </c>
      <c r="N44" s="153"/>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row>
    <row r="45" spans="4:123" s="139" customFormat="1" ht="132" customHeight="1" hidden="1" thickBot="1">
      <c r="D45" s="141" t="s">
        <v>165</v>
      </c>
      <c r="G45" s="155"/>
      <c r="H45" s="155"/>
      <c r="I45" s="155"/>
      <c r="J45" s="155"/>
      <c r="K45" s="170"/>
      <c r="L45" s="171"/>
      <c r="M45" s="145">
        <f t="shared" si="1"/>
        <v>0</v>
      </c>
      <c r="N45" s="153"/>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row>
    <row r="46" spans="2:123" s="180" customFormat="1" ht="215.25" customHeight="1" thickBot="1">
      <c r="B46" s="263">
        <v>27</v>
      </c>
      <c r="C46" s="270" t="s">
        <v>121</v>
      </c>
      <c r="D46" s="182" t="s">
        <v>193</v>
      </c>
      <c r="E46" s="183" t="s">
        <v>91</v>
      </c>
      <c r="F46" s="194" t="s">
        <v>69</v>
      </c>
      <c r="G46" s="198">
        <v>1000000</v>
      </c>
      <c r="H46" s="186"/>
      <c r="I46" s="198"/>
      <c r="J46" s="212">
        <v>600000</v>
      </c>
      <c r="K46" s="188">
        <f>G46-J46</f>
        <v>400000</v>
      </c>
      <c r="L46" s="188">
        <v>443276</v>
      </c>
      <c r="M46" s="189">
        <f t="shared" si="1"/>
        <v>156724</v>
      </c>
      <c r="N46" s="190" t="s">
        <v>341</v>
      </c>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row>
    <row r="47" spans="2:123" s="139" customFormat="1" ht="183.75" customHeight="1" hidden="1">
      <c r="B47" s="140">
        <v>17</v>
      </c>
      <c r="D47" s="141" t="s">
        <v>165</v>
      </c>
      <c r="G47" s="155"/>
      <c r="H47" s="155"/>
      <c r="I47" s="155"/>
      <c r="J47" s="155"/>
      <c r="K47" s="170"/>
      <c r="L47" s="171"/>
      <c r="M47" s="145">
        <f t="shared" si="1"/>
        <v>0</v>
      </c>
      <c r="N47" s="153"/>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4"/>
      <c r="BU47" s="154"/>
      <c r="BV47" s="154"/>
      <c r="BW47" s="154"/>
      <c r="BX47" s="154"/>
      <c r="BY47" s="154"/>
      <c r="BZ47" s="154"/>
      <c r="CA47" s="154"/>
      <c r="CB47" s="154"/>
      <c r="CC47" s="154"/>
      <c r="CD47" s="154"/>
      <c r="CE47" s="154"/>
      <c r="CF47" s="154"/>
      <c r="CG47" s="154"/>
      <c r="CH47" s="154"/>
      <c r="CI47" s="154"/>
      <c r="CJ47" s="154"/>
      <c r="CK47" s="154"/>
      <c r="CL47" s="154"/>
      <c r="CM47" s="154"/>
      <c r="CN47" s="154"/>
      <c r="CO47" s="154"/>
      <c r="CP47" s="154"/>
      <c r="CQ47" s="154"/>
      <c r="CR47" s="154"/>
      <c r="CS47" s="154"/>
      <c r="CT47" s="154"/>
      <c r="CU47" s="154"/>
      <c r="CV47" s="154"/>
      <c r="CW47" s="154"/>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row>
    <row r="48" spans="4:123" s="139" customFormat="1" ht="169.5" customHeight="1" hidden="1" thickBot="1">
      <c r="D48" s="141" t="s">
        <v>165</v>
      </c>
      <c r="G48" s="155"/>
      <c r="H48" s="155"/>
      <c r="I48" s="155"/>
      <c r="J48" s="155"/>
      <c r="K48" s="170"/>
      <c r="L48" s="171"/>
      <c r="M48" s="145">
        <f t="shared" si="1"/>
        <v>0</v>
      </c>
      <c r="N48" s="153"/>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4"/>
      <c r="CM48" s="154"/>
      <c r="CN48" s="154"/>
      <c r="CO48" s="154"/>
      <c r="CP48" s="154"/>
      <c r="CQ48" s="154"/>
      <c r="CR48" s="154"/>
      <c r="CS48" s="154"/>
      <c r="CT48" s="154"/>
      <c r="CU48" s="154"/>
      <c r="CV48" s="154"/>
      <c r="CW48" s="154"/>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row>
    <row r="49" spans="2:123" s="180" customFormat="1" ht="94.5" customHeight="1" thickBot="1">
      <c r="B49" s="181">
        <v>28</v>
      </c>
      <c r="C49" s="271" t="s">
        <v>78</v>
      </c>
      <c r="D49" s="182" t="s">
        <v>194</v>
      </c>
      <c r="E49" s="183" t="s">
        <v>98</v>
      </c>
      <c r="F49" s="194" t="s">
        <v>69</v>
      </c>
      <c r="G49" s="198">
        <v>50000</v>
      </c>
      <c r="H49" s="186"/>
      <c r="I49" s="198"/>
      <c r="J49" s="199">
        <v>30000</v>
      </c>
      <c r="K49" s="188">
        <f>G49-J49</f>
        <v>20000</v>
      </c>
      <c r="L49" s="188"/>
      <c r="M49" s="189">
        <f t="shared" si="1"/>
        <v>30000</v>
      </c>
      <c r="N49" s="205"/>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206"/>
      <c r="CC49" s="206"/>
      <c r="CD49" s="206"/>
      <c r="CE49" s="206"/>
      <c r="CF49" s="206"/>
      <c r="CG49" s="206"/>
      <c r="CH49" s="206"/>
      <c r="CI49" s="206"/>
      <c r="CJ49" s="206"/>
      <c r="CK49" s="206"/>
      <c r="CL49" s="206"/>
      <c r="CM49" s="206"/>
      <c r="CN49" s="206"/>
      <c r="CO49" s="206"/>
      <c r="CP49" s="206"/>
      <c r="CQ49" s="206"/>
      <c r="CR49" s="206"/>
      <c r="CS49" s="206"/>
      <c r="CT49" s="206"/>
      <c r="CU49" s="206"/>
      <c r="CV49" s="206"/>
      <c r="CW49" s="206"/>
      <c r="CX49" s="206"/>
      <c r="CY49" s="206"/>
      <c r="CZ49" s="206"/>
      <c r="DA49" s="206"/>
      <c r="DB49" s="206"/>
      <c r="DC49" s="206"/>
      <c r="DD49" s="206"/>
      <c r="DE49" s="206"/>
      <c r="DF49" s="206"/>
      <c r="DG49" s="206"/>
      <c r="DH49" s="206"/>
      <c r="DI49" s="206"/>
      <c r="DJ49" s="206"/>
      <c r="DK49" s="206"/>
      <c r="DL49" s="206"/>
      <c r="DM49" s="206"/>
      <c r="DN49" s="206"/>
      <c r="DO49" s="206"/>
      <c r="DP49" s="206"/>
      <c r="DQ49" s="206"/>
      <c r="DR49" s="206"/>
      <c r="DS49" s="206"/>
    </row>
    <row r="50" spans="2:123" s="180" customFormat="1" ht="113.25" customHeight="1" hidden="1" thickBot="1">
      <c r="B50" s="192">
        <v>20</v>
      </c>
      <c r="C50" s="272"/>
      <c r="D50" s="182" t="s">
        <v>165</v>
      </c>
      <c r="G50" s="207"/>
      <c r="H50" s="207"/>
      <c r="I50" s="207"/>
      <c r="J50" s="207"/>
      <c r="K50" s="241"/>
      <c r="L50" s="242"/>
      <c r="M50" s="189">
        <f t="shared" si="1"/>
        <v>0</v>
      </c>
      <c r="N50" s="205"/>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row>
    <row r="51" spans="2:123" s="180" customFormat="1" ht="90" customHeight="1" thickBot="1">
      <c r="B51" s="263">
        <v>29</v>
      </c>
      <c r="C51" s="273" t="s">
        <v>145</v>
      </c>
      <c r="D51" s="182" t="s">
        <v>167</v>
      </c>
      <c r="E51" s="183" t="s">
        <v>123</v>
      </c>
      <c r="F51" s="194" t="s">
        <v>69</v>
      </c>
      <c r="G51" s="198">
        <v>25720</v>
      </c>
      <c r="H51" s="186"/>
      <c r="I51" s="198"/>
      <c r="J51" s="199">
        <v>25720</v>
      </c>
      <c r="K51" s="188">
        <f>G51-J51</f>
        <v>0</v>
      </c>
      <c r="L51" s="188">
        <v>25720</v>
      </c>
      <c r="M51" s="189">
        <f t="shared" si="1"/>
        <v>0</v>
      </c>
      <c r="N51" s="190" t="s">
        <v>277</v>
      </c>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row>
    <row r="52" spans="2:123" s="180" customFormat="1" ht="159" customHeight="1" thickBot="1">
      <c r="B52" s="181">
        <v>30</v>
      </c>
      <c r="C52" s="274" t="s">
        <v>149</v>
      </c>
      <c r="D52" s="182" t="s">
        <v>195</v>
      </c>
      <c r="E52" s="183" t="s">
        <v>99</v>
      </c>
      <c r="F52" s="194" t="s">
        <v>69</v>
      </c>
      <c r="G52" s="210">
        <v>300000</v>
      </c>
      <c r="H52" s="186"/>
      <c r="I52" s="198"/>
      <c r="J52" s="199">
        <v>101000</v>
      </c>
      <c r="K52" s="188">
        <f>G52-J52</f>
        <v>199000</v>
      </c>
      <c r="L52" s="188">
        <v>43707</v>
      </c>
      <c r="M52" s="189">
        <f t="shared" si="1"/>
        <v>57293</v>
      </c>
      <c r="N52" s="190" t="s">
        <v>5</v>
      </c>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c r="DQ52" s="191"/>
      <c r="DR52" s="191"/>
      <c r="DS52" s="191"/>
    </row>
    <row r="53" spans="2:123" s="180" customFormat="1" ht="138" customHeight="1" thickBot="1">
      <c r="B53" s="192">
        <v>31</v>
      </c>
      <c r="C53" s="275" t="s">
        <v>160</v>
      </c>
      <c r="D53" s="182" t="s">
        <v>196</v>
      </c>
      <c r="E53" s="276" t="s">
        <v>84</v>
      </c>
      <c r="F53" s="217" t="s">
        <v>69</v>
      </c>
      <c r="G53" s="225">
        <v>100000</v>
      </c>
      <c r="H53" s="186"/>
      <c r="I53" s="225"/>
      <c r="J53" s="226">
        <v>50000</v>
      </c>
      <c r="K53" s="188">
        <f>G53-J53</f>
        <v>50000</v>
      </c>
      <c r="L53" s="188">
        <v>18823</v>
      </c>
      <c r="M53" s="189">
        <f t="shared" si="1"/>
        <v>31177</v>
      </c>
      <c r="N53" s="190" t="s">
        <v>320</v>
      </c>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row>
    <row r="54" spans="2:123" s="180" customFormat="1" ht="125.25" customHeight="1" thickBot="1">
      <c r="B54" s="215">
        <v>32</v>
      </c>
      <c r="C54" s="264" t="s">
        <v>161</v>
      </c>
      <c r="D54" s="182" t="s">
        <v>197</v>
      </c>
      <c r="E54" s="183" t="s">
        <v>85</v>
      </c>
      <c r="F54" s="217" t="s">
        <v>69</v>
      </c>
      <c r="G54" s="185">
        <v>2500000</v>
      </c>
      <c r="H54" s="186"/>
      <c r="I54" s="185"/>
      <c r="J54" s="187">
        <v>2179877</v>
      </c>
      <c r="K54" s="188">
        <f>G54-J54</f>
        <v>320123</v>
      </c>
      <c r="L54" s="188">
        <v>1718177</v>
      </c>
      <c r="M54" s="189">
        <f t="shared" si="1"/>
        <v>461700</v>
      </c>
      <c r="N54" s="205" t="s">
        <v>278</v>
      </c>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row>
    <row r="55" spans="2:123" s="139" customFormat="1" ht="48" customHeight="1" hidden="1" thickBot="1">
      <c r="B55" s="156">
        <v>24</v>
      </c>
      <c r="D55" s="141" t="s">
        <v>165</v>
      </c>
      <c r="E55" s="174"/>
      <c r="F55" s="160"/>
      <c r="G55" s="161"/>
      <c r="H55" s="143"/>
      <c r="I55" s="161"/>
      <c r="J55" s="161"/>
      <c r="K55" s="159">
        <f>G55-J55</f>
        <v>0</v>
      </c>
      <c r="L55" s="169"/>
      <c r="M55" s="145">
        <f t="shared" si="1"/>
        <v>0</v>
      </c>
      <c r="N55" s="153"/>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4"/>
      <c r="BX55" s="154"/>
      <c r="BY55" s="154"/>
      <c r="BZ55" s="154"/>
      <c r="CA55" s="154"/>
      <c r="CB55" s="154"/>
      <c r="CC55" s="154"/>
      <c r="CD55" s="154"/>
      <c r="CE55" s="154"/>
      <c r="CF55" s="154"/>
      <c r="CG55" s="154"/>
      <c r="CH55" s="154"/>
      <c r="CI55" s="154"/>
      <c r="CJ55" s="154"/>
      <c r="CK55" s="154"/>
      <c r="CL55" s="154"/>
      <c r="CM55" s="154"/>
      <c r="CN55" s="154"/>
      <c r="CO55" s="154"/>
      <c r="CP55" s="154"/>
      <c r="CQ55" s="154"/>
      <c r="CR55" s="154"/>
      <c r="CS55" s="154"/>
      <c r="CT55" s="154"/>
      <c r="CU55" s="154"/>
      <c r="CV55" s="154"/>
      <c r="CW55" s="154"/>
      <c r="CX55" s="154"/>
      <c r="CY55" s="154"/>
      <c r="CZ55" s="154"/>
      <c r="DA55" s="154"/>
      <c r="DB55" s="154"/>
      <c r="DC55" s="154"/>
      <c r="DD55" s="154"/>
      <c r="DE55" s="154"/>
      <c r="DF55" s="154"/>
      <c r="DG55" s="154"/>
      <c r="DH55" s="154"/>
      <c r="DI55" s="154"/>
      <c r="DJ55" s="154"/>
      <c r="DK55" s="154"/>
      <c r="DL55" s="154"/>
      <c r="DM55" s="154"/>
      <c r="DN55" s="154"/>
      <c r="DO55" s="154"/>
      <c r="DP55" s="154"/>
      <c r="DQ55" s="154"/>
      <c r="DR55" s="154"/>
      <c r="DS55" s="154"/>
    </row>
    <row r="56" spans="2:123" s="180" customFormat="1" ht="96" customHeight="1" thickBot="1">
      <c r="B56" s="218">
        <v>33</v>
      </c>
      <c r="C56" s="277" t="s">
        <v>198</v>
      </c>
      <c r="D56" s="182" t="s">
        <v>199</v>
      </c>
      <c r="E56" s="278" t="s">
        <v>132</v>
      </c>
      <c r="F56" s="230" t="s">
        <v>69</v>
      </c>
      <c r="G56" s="189">
        <v>200000</v>
      </c>
      <c r="H56" s="231"/>
      <c r="I56" s="189"/>
      <c r="J56" s="189">
        <v>100000</v>
      </c>
      <c r="K56" s="188">
        <f>G56-J56</f>
        <v>100000</v>
      </c>
      <c r="L56" s="188">
        <v>44836</v>
      </c>
      <c r="M56" s="189">
        <f t="shared" si="1"/>
        <v>55164</v>
      </c>
      <c r="N56" s="205" t="s">
        <v>321</v>
      </c>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c r="CQ56" s="206"/>
      <c r="CR56" s="206"/>
      <c r="CS56" s="206"/>
      <c r="CT56" s="206"/>
      <c r="CU56" s="206"/>
      <c r="CV56" s="206"/>
      <c r="CW56" s="206"/>
      <c r="CX56" s="206"/>
      <c r="CY56" s="206"/>
      <c r="CZ56" s="206"/>
      <c r="DA56" s="206"/>
      <c r="DB56" s="206"/>
      <c r="DC56" s="206"/>
      <c r="DD56" s="206"/>
      <c r="DE56" s="206"/>
      <c r="DF56" s="206"/>
      <c r="DG56" s="206"/>
      <c r="DH56" s="206"/>
      <c r="DI56" s="206"/>
      <c r="DJ56" s="206"/>
      <c r="DK56" s="206"/>
      <c r="DL56" s="206"/>
      <c r="DM56" s="206"/>
      <c r="DN56" s="206"/>
      <c r="DO56" s="206"/>
      <c r="DP56" s="206"/>
      <c r="DQ56" s="206"/>
      <c r="DR56" s="206"/>
      <c r="DS56" s="206"/>
    </row>
    <row r="57" spans="2:123" s="180" customFormat="1" ht="139.5" customHeight="1" thickBot="1">
      <c r="B57" s="218">
        <v>34</v>
      </c>
      <c r="C57" s="264" t="s">
        <v>259</v>
      </c>
      <c r="D57" s="182" t="s">
        <v>200</v>
      </c>
      <c r="E57" s="279" t="s">
        <v>90</v>
      </c>
      <c r="F57" s="230" t="s">
        <v>69</v>
      </c>
      <c r="G57" s="189">
        <v>193500</v>
      </c>
      <c r="H57" s="231"/>
      <c r="I57" s="189"/>
      <c r="J57" s="189">
        <v>56240</v>
      </c>
      <c r="K57" s="188">
        <f>G57-J57</f>
        <v>137260</v>
      </c>
      <c r="L57" s="188">
        <v>50000</v>
      </c>
      <c r="M57" s="189">
        <f t="shared" si="1"/>
        <v>6240</v>
      </c>
      <c r="N57" s="190" t="s">
        <v>294</v>
      </c>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row>
    <row r="58" spans="2:123" s="180" customFormat="1" ht="132.75" customHeight="1" thickBot="1">
      <c r="B58" s="280">
        <v>35</v>
      </c>
      <c r="C58" s="281" t="s">
        <v>260</v>
      </c>
      <c r="D58" s="193" t="s">
        <v>201</v>
      </c>
      <c r="E58" s="282" t="s">
        <v>96</v>
      </c>
      <c r="F58" s="283" t="s">
        <v>69</v>
      </c>
      <c r="G58" s="284">
        <v>60000</v>
      </c>
      <c r="H58" s="285"/>
      <c r="I58" s="284"/>
      <c r="J58" s="284">
        <v>53100</v>
      </c>
      <c r="K58" s="286">
        <f>G58-J58</f>
        <v>6900</v>
      </c>
      <c r="L58" s="286"/>
      <c r="M58" s="189">
        <f t="shared" si="1"/>
        <v>53100</v>
      </c>
      <c r="N58" s="205"/>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6"/>
      <c r="CP58" s="206"/>
      <c r="CQ58" s="206"/>
      <c r="CR58" s="206"/>
      <c r="CS58" s="206"/>
      <c r="CT58" s="206"/>
      <c r="CU58" s="206"/>
      <c r="CV58" s="206"/>
      <c r="CW58" s="206"/>
      <c r="CX58" s="206"/>
      <c r="CY58" s="206"/>
      <c r="CZ58" s="206"/>
      <c r="DA58" s="206"/>
      <c r="DB58" s="206"/>
      <c r="DC58" s="206"/>
      <c r="DD58" s="206"/>
      <c r="DE58" s="206"/>
      <c r="DF58" s="206"/>
      <c r="DG58" s="206"/>
      <c r="DH58" s="206"/>
      <c r="DI58" s="206"/>
      <c r="DJ58" s="206"/>
      <c r="DK58" s="206"/>
      <c r="DL58" s="206"/>
      <c r="DM58" s="206"/>
      <c r="DN58" s="206"/>
      <c r="DO58" s="206"/>
      <c r="DP58" s="206"/>
      <c r="DQ58" s="206"/>
      <c r="DR58" s="206"/>
      <c r="DS58" s="206"/>
    </row>
    <row r="59" spans="2:123" s="180" customFormat="1" ht="132" customHeight="1" hidden="1" thickBot="1">
      <c r="B59" s="287"/>
      <c r="C59" s="288"/>
      <c r="D59" s="193"/>
      <c r="E59" s="282"/>
      <c r="F59" s="283"/>
      <c r="G59" s="189"/>
      <c r="H59" s="289"/>
      <c r="I59" s="289"/>
      <c r="J59" s="289"/>
      <c r="K59" s="286">
        <f>G59-J59</f>
        <v>0</v>
      </c>
      <c r="L59" s="286"/>
      <c r="M59" s="189">
        <f t="shared" si="1"/>
        <v>0</v>
      </c>
      <c r="N59" s="205"/>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c r="CL59" s="206"/>
      <c r="CM59" s="206"/>
      <c r="CN59" s="206"/>
      <c r="CO59" s="206"/>
      <c r="CP59" s="206"/>
      <c r="CQ59" s="206"/>
      <c r="CR59" s="206"/>
      <c r="CS59" s="206"/>
      <c r="CT59" s="206"/>
      <c r="CU59" s="206"/>
      <c r="CV59" s="206"/>
      <c r="CW59" s="206"/>
      <c r="CX59" s="206"/>
      <c r="CY59" s="206"/>
      <c r="CZ59" s="206"/>
      <c r="DA59" s="206"/>
      <c r="DB59" s="206"/>
      <c r="DC59" s="206"/>
      <c r="DD59" s="206"/>
      <c r="DE59" s="206"/>
      <c r="DF59" s="206"/>
      <c r="DG59" s="206"/>
      <c r="DH59" s="206"/>
      <c r="DI59" s="206"/>
      <c r="DJ59" s="206"/>
      <c r="DK59" s="206"/>
      <c r="DL59" s="206"/>
      <c r="DM59" s="206"/>
      <c r="DN59" s="206"/>
      <c r="DO59" s="206"/>
      <c r="DP59" s="206"/>
      <c r="DQ59" s="206"/>
      <c r="DR59" s="206"/>
      <c r="DS59" s="206"/>
    </row>
    <row r="60" spans="2:123" s="180" customFormat="1" ht="75" customHeight="1" thickBot="1">
      <c r="B60" s="194">
        <v>36</v>
      </c>
      <c r="C60" s="290" t="s">
        <v>245</v>
      </c>
      <c r="D60" s="291" t="s">
        <v>246</v>
      </c>
      <c r="E60" s="292" t="s">
        <v>86</v>
      </c>
      <c r="F60" s="283" t="s">
        <v>69</v>
      </c>
      <c r="G60" s="189">
        <v>100000</v>
      </c>
      <c r="H60" s="189"/>
      <c r="I60" s="189"/>
      <c r="J60" s="189">
        <v>50000</v>
      </c>
      <c r="K60" s="188">
        <f>G60-J60</f>
        <v>50000</v>
      </c>
      <c r="L60" s="188">
        <v>40880</v>
      </c>
      <c r="M60" s="189">
        <f t="shared" si="1"/>
        <v>9120</v>
      </c>
      <c r="N60" s="205" t="s">
        <v>323</v>
      </c>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206"/>
      <c r="CK60" s="206"/>
      <c r="CL60" s="206"/>
      <c r="CM60" s="206"/>
      <c r="CN60" s="206"/>
      <c r="CO60" s="206"/>
      <c r="CP60" s="206"/>
      <c r="CQ60" s="206"/>
      <c r="CR60" s="206"/>
      <c r="CS60" s="206"/>
      <c r="CT60" s="206"/>
      <c r="CU60" s="206"/>
      <c r="CV60" s="206"/>
      <c r="CW60" s="206"/>
      <c r="CX60" s="206"/>
      <c r="CY60" s="206"/>
      <c r="CZ60" s="206"/>
      <c r="DA60" s="206"/>
      <c r="DB60" s="206"/>
      <c r="DC60" s="206"/>
      <c r="DD60" s="206"/>
      <c r="DE60" s="206"/>
      <c r="DF60" s="206"/>
      <c r="DG60" s="206"/>
      <c r="DH60" s="206"/>
      <c r="DI60" s="206"/>
      <c r="DJ60" s="206"/>
      <c r="DK60" s="206"/>
      <c r="DL60" s="206"/>
      <c r="DM60" s="206"/>
      <c r="DN60" s="206"/>
      <c r="DO60" s="206"/>
      <c r="DP60" s="206"/>
      <c r="DQ60" s="206"/>
      <c r="DR60" s="206"/>
      <c r="DS60" s="206"/>
    </row>
    <row r="61" spans="7:123" s="180" customFormat="1" ht="25.5" customHeight="1" hidden="1">
      <c r="G61" s="207"/>
      <c r="H61" s="207"/>
      <c r="I61" s="207"/>
      <c r="J61" s="207"/>
      <c r="K61" s="207"/>
      <c r="L61" s="208"/>
      <c r="M61" s="189">
        <f t="shared" si="1"/>
        <v>0</v>
      </c>
      <c r="N61" s="205"/>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6"/>
      <c r="CP61" s="206"/>
      <c r="CQ61" s="206"/>
      <c r="CR61" s="206"/>
      <c r="CS61" s="206"/>
      <c r="CT61" s="206"/>
      <c r="CU61" s="206"/>
      <c r="CV61" s="206"/>
      <c r="CW61" s="206"/>
      <c r="CX61" s="206"/>
      <c r="CY61" s="206"/>
      <c r="CZ61" s="206"/>
      <c r="DA61" s="206"/>
      <c r="DB61" s="206"/>
      <c r="DC61" s="206"/>
      <c r="DD61" s="206"/>
      <c r="DE61" s="206"/>
      <c r="DF61" s="206"/>
      <c r="DG61" s="206"/>
      <c r="DH61" s="206"/>
      <c r="DI61" s="206"/>
      <c r="DJ61" s="206"/>
      <c r="DK61" s="206"/>
      <c r="DL61" s="206"/>
      <c r="DM61" s="206"/>
      <c r="DN61" s="206"/>
      <c r="DO61" s="206"/>
      <c r="DP61" s="206"/>
      <c r="DQ61" s="206"/>
      <c r="DR61" s="206"/>
      <c r="DS61" s="206"/>
    </row>
    <row r="62" spans="7:123" s="180" customFormat="1" ht="25.5" customHeight="1" hidden="1" thickBot="1">
      <c r="G62" s="207"/>
      <c r="H62" s="207"/>
      <c r="I62" s="207"/>
      <c r="J62" s="207"/>
      <c r="K62" s="207"/>
      <c r="L62" s="208"/>
      <c r="M62" s="189">
        <f t="shared" si="1"/>
        <v>0</v>
      </c>
      <c r="N62" s="205"/>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c r="CU62" s="206"/>
      <c r="CV62" s="206"/>
      <c r="CW62" s="206"/>
      <c r="CX62" s="206"/>
      <c r="CY62" s="206"/>
      <c r="CZ62" s="206"/>
      <c r="DA62" s="206"/>
      <c r="DB62" s="206"/>
      <c r="DC62" s="206"/>
      <c r="DD62" s="206"/>
      <c r="DE62" s="206"/>
      <c r="DF62" s="206"/>
      <c r="DG62" s="206"/>
      <c r="DH62" s="206"/>
      <c r="DI62" s="206"/>
      <c r="DJ62" s="206"/>
      <c r="DK62" s="206"/>
      <c r="DL62" s="206"/>
      <c r="DM62" s="206"/>
      <c r="DN62" s="206"/>
      <c r="DO62" s="206"/>
      <c r="DP62" s="206"/>
      <c r="DQ62" s="206"/>
      <c r="DR62" s="206"/>
      <c r="DS62" s="206"/>
    </row>
    <row r="63" spans="2:123" s="180" customFormat="1" ht="24" customHeight="1" hidden="1" thickBot="1">
      <c r="B63" s="263">
        <v>30</v>
      </c>
      <c r="G63" s="207"/>
      <c r="H63" s="207"/>
      <c r="I63" s="207"/>
      <c r="J63" s="207"/>
      <c r="K63" s="207"/>
      <c r="L63" s="208"/>
      <c r="M63" s="189">
        <f t="shared" si="1"/>
        <v>0</v>
      </c>
      <c r="N63" s="205"/>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c r="CU63" s="206"/>
      <c r="CV63" s="206"/>
      <c r="CW63" s="206"/>
      <c r="CX63" s="206"/>
      <c r="CY63" s="206"/>
      <c r="CZ63" s="206"/>
      <c r="DA63" s="206"/>
      <c r="DB63" s="206"/>
      <c r="DC63" s="206"/>
      <c r="DD63" s="206"/>
      <c r="DE63" s="206"/>
      <c r="DF63" s="206"/>
      <c r="DG63" s="206"/>
      <c r="DH63" s="206"/>
      <c r="DI63" s="206"/>
      <c r="DJ63" s="206"/>
      <c r="DK63" s="206"/>
      <c r="DL63" s="206"/>
      <c r="DM63" s="206"/>
      <c r="DN63" s="206"/>
      <c r="DO63" s="206"/>
      <c r="DP63" s="206"/>
      <c r="DQ63" s="206"/>
      <c r="DR63" s="206"/>
      <c r="DS63" s="206"/>
    </row>
    <row r="64" spans="7:123" s="180" customFormat="1" ht="28.5" customHeight="1" hidden="1">
      <c r="G64" s="207"/>
      <c r="H64" s="207"/>
      <c r="I64" s="207"/>
      <c r="J64" s="207"/>
      <c r="K64" s="207"/>
      <c r="L64" s="208"/>
      <c r="M64" s="189">
        <f t="shared" si="1"/>
        <v>0</v>
      </c>
      <c r="N64" s="205"/>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206"/>
      <c r="CK64" s="206"/>
      <c r="CL64" s="206"/>
      <c r="CM64" s="206"/>
      <c r="CN64" s="206"/>
      <c r="CO64" s="206"/>
      <c r="CP64" s="206"/>
      <c r="CQ64" s="206"/>
      <c r="CR64" s="206"/>
      <c r="CS64" s="206"/>
      <c r="CT64" s="206"/>
      <c r="CU64" s="206"/>
      <c r="CV64" s="206"/>
      <c r="CW64" s="206"/>
      <c r="CX64" s="206"/>
      <c r="CY64" s="206"/>
      <c r="CZ64" s="206"/>
      <c r="DA64" s="206"/>
      <c r="DB64" s="206"/>
      <c r="DC64" s="206"/>
      <c r="DD64" s="206"/>
      <c r="DE64" s="206"/>
      <c r="DF64" s="206"/>
      <c r="DG64" s="206"/>
      <c r="DH64" s="206"/>
      <c r="DI64" s="206"/>
      <c r="DJ64" s="206"/>
      <c r="DK64" s="206"/>
      <c r="DL64" s="206"/>
      <c r="DM64" s="206"/>
      <c r="DN64" s="206"/>
      <c r="DO64" s="206"/>
      <c r="DP64" s="206"/>
      <c r="DQ64" s="206"/>
      <c r="DR64" s="206"/>
      <c r="DS64" s="206"/>
    </row>
    <row r="65" spans="2:123" s="180" customFormat="1" ht="40.5" customHeight="1" hidden="1">
      <c r="B65" s="181"/>
      <c r="G65" s="207"/>
      <c r="H65" s="207"/>
      <c r="I65" s="207"/>
      <c r="J65" s="207"/>
      <c r="K65" s="207"/>
      <c r="L65" s="208"/>
      <c r="M65" s="189">
        <f t="shared" si="1"/>
        <v>0</v>
      </c>
      <c r="N65" s="205"/>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206"/>
      <c r="CK65" s="206"/>
      <c r="CL65" s="206"/>
      <c r="CM65" s="206"/>
      <c r="CN65" s="206"/>
      <c r="CO65" s="206"/>
      <c r="CP65" s="206"/>
      <c r="CQ65" s="206"/>
      <c r="CR65" s="206"/>
      <c r="CS65" s="206"/>
      <c r="CT65" s="206"/>
      <c r="CU65" s="206"/>
      <c r="CV65" s="206"/>
      <c r="CW65" s="206"/>
      <c r="CX65" s="206"/>
      <c r="CY65" s="206"/>
      <c r="CZ65" s="206"/>
      <c r="DA65" s="206"/>
      <c r="DB65" s="206"/>
      <c r="DC65" s="206"/>
      <c r="DD65" s="206"/>
      <c r="DE65" s="206"/>
      <c r="DF65" s="206"/>
      <c r="DG65" s="206"/>
      <c r="DH65" s="206"/>
      <c r="DI65" s="206"/>
      <c r="DJ65" s="206"/>
      <c r="DK65" s="206"/>
      <c r="DL65" s="206"/>
      <c r="DM65" s="206"/>
      <c r="DN65" s="206"/>
      <c r="DO65" s="206"/>
      <c r="DP65" s="206"/>
      <c r="DQ65" s="206"/>
      <c r="DR65" s="206"/>
      <c r="DS65" s="206"/>
    </row>
    <row r="66" spans="7:123" s="180" customFormat="1" ht="39" customHeight="1" hidden="1">
      <c r="G66" s="207"/>
      <c r="H66" s="207"/>
      <c r="I66" s="207"/>
      <c r="J66" s="207"/>
      <c r="K66" s="207"/>
      <c r="L66" s="208"/>
      <c r="M66" s="189">
        <f t="shared" si="1"/>
        <v>0</v>
      </c>
      <c r="N66" s="205"/>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206"/>
      <c r="CK66" s="206"/>
      <c r="CL66" s="206"/>
      <c r="CM66" s="206"/>
      <c r="CN66" s="206"/>
      <c r="CO66" s="206"/>
      <c r="CP66" s="206"/>
      <c r="CQ66" s="206"/>
      <c r="CR66" s="206"/>
      <c r="CS66" s="206"/>
      <c r="CT66" s="206"/>
      <c r="CU66" s="206"/>
      <c r="CV66" s="206"/>
      <c r="CW66" s="206"/>
      <c r="CX66" s="206"/>
      <c r="CY66" s="206"/>
      <c r="CZ66" s="206"/>
      <c r="DA66" s="206"/>
      <c r="DB66" s="206"/>
      <c r="DC66" s="206"/>
      <c r="DD66" s="206"/>
      <c r="DE66" s="206"/>
      <c r="DF66" s="206"/>
      <c r="DG66" s="206"/>
      <c r="DH66" s="206"/>
      <c r="DI66" s="206"/>
      <c r="DJ66" s="206"/>
      <c r="DK66" s="206"/>
      <c r="DL66" s="206"/>
      <c r="DM66" s="206"/>
      <c r="DN66" s="206"/>
      <c r="DO66" s="206"/>
      <c r="DP66" s="206"/>
      <c r="DQ66" s="206"/>
      <c r="DR66" s="206"/>
      <c r="DS66" s="206"/>
    </row>
    <row r="67" spans="2:123" s="180" customFormat="1" ht="46.5" customHeight="1" hidden="1" thickBot="1">
      <c r="B67" s="181"/>
      <c r="G67" s="207"/>
      <c r="H67" s="207"/>
      <c r="I67" s="207"/>
      <c r="J67" s="207"/>
      <c r="K67" s="207"/>
      <c r="L67" s="208"/>
      <c r="M67" s="284">
        <f t="shared" si="1"/>
        <v>0</v>
      </c>
      <c r="N67" s="293"/>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206"/>
      <c r="CK67" s="206"/>
      <c r="CL67" s="206"/>
      <c r="CM67" s="206"/>
      <c r="CN67" s="206"/>
      <c r="CO67" s="206"/>
      <c r="CP67" s="206"/>
      <c r="CQ67" s="206"/>
      <c r="CR67" s="206"/>
      <c r="CS67" s="206"/>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6"/>
      <c r="DP67" s="206"/>
      <c r="DQ67" s="206"/>
      <c r="DR67" s="206"/>
      <c r="DS67" s="206"/>
    </row>
    <row r="68" spans="2:123" s="180" customFormat="1" ht="121.5" customHeight="1" hidden="1">
      <c r="B68" s="294">
        <v>38</v>
      </c>
      <c r="C68" s="293"/>
      <c r="D68" s="193"/>
      <c r="E68" s="293"/>
      <c r="F68" s="293"/>
      <c r="G68" s="284"/>
      <c r="H68" s="295"/>
      <c r="I68" s="295"/>
      <c r="J68" s="295"/>
      <c r="K68" s="295"/>
      <c r="L68" s="285"/>
      <c r="M68" s="284"/>
      <c r="N68" s="293"/>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206"/>
      <c r="CK68" s="206"/>
      <c r="CL68" s="206"/>
      <c r="CM68" s="206"/>
      <c r="CN68" s="206"/>
      <c r="CO68" s="206"/>
      <c r="CP68" s="206"/>
      <c r="CQ68" s="206"/>
      <c r="CR68" s="206"/>
      <c r="CS68" s="206"/>
      <c r="CT68" s="206"/>
      <c r="CU68" s="206"/>
      <c r="CV68" s="206"/>
      <c r="CW68" s="206"/>
      <c r="CX68" s="206"/>
      <c r="CY68" s="206"/>
      <c r="CZ68" s="206"/>
      <c r="DA68" s="206"/>
      <c r="DB68" s="206"/>
      <c r="DC68" s="206"/>
      <c r="DD68" s="206"/>
      <c r="DE68" s="206"/>
      <c r="DF68" s="206"/>
      <c r="DG68" s="206"/>
      <c r="DH68" s="206"/>
      <c r="DI68" s="206"/>
      <c r="DJ68" s="206"/>
      <c r="DK68" s="206"/>
      <c r="DL68" s="206"/>
      <c r="DM68" s="206"/>
      <c r="DN68" s="206"/>
      <c r="DO68" s="206"/>
      <c r="DP68" s="206"/>
      <c r="DQ68" s="206"/>
      <c r="DR68" s="206"/>
      <c r="DS68" s="206"/>
    </row>
    <row r="69" spans="2:123" s="180" customFormat="1" ht="93" customHeight="1">
      <c r="B69" s="294">
        <v>37</v>
      </c>
      <c r="C69" s="296" t="s">
        <v>316</v>
      </c>
      <c r="D69" s="297" t="s">
        <v>317</v>
      </c>
      <c r="E69" s="283">
        <v>116082</v>
      </c>
      <c r="F69" s="283" t="s">
        <v>69</v>
      </c>
      <c r="G69" s="284">
        <v>500000</v>
      </c>
      <c r="H69" s="295"/>
      <c r="I69" s="295"/>
      <c r="J69" s="298">
        <v>250000</v>
      </c>
      <c r="K69" s="188">
        <f aca="true" t="shared" si="3" ref="K69:K74">G69-J69</f>
        <v>250000</v>
      </c>
      <c r="L69" s="285"/>
      <c r="M69" s="189">
        <f t="shared" si="1"/>
        <v>250000</v>
      </c>
      <c r="N69" s="293"/>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206"/>
      <c r="CK69" s="206"/>
      <c r="CL69" s="206"/>
      <c r="CM69" s="206"/>
      <c r="CN69" s="206"/>
      <c r="CO69" s="206"/>
      <c r="CP69" s="206"/>
      <c r="CQ69" s="206"/>
      <c r="CR69" s="206"/>
      <c r="CS69" s="206"/>
      <c r="CT69" s="206"/>
      <c r="CU69" s="206"/>
      <c r="CV69" s="206"/>
      <c r="CW69" s="206"/>
      <c r="CX69" s="206"/>
      <c r="CY69" s="206"/>
      <c r="CZ69" s="206"/>
      <c r="DA69" s="206"/>
      <c r="DB69" s="206"/>
      <c r="DC69" s="206"/>
      <c r="DD69" s="206"/>
      <c r="DE69" s="206"/>
      <c r="DF69" s="206"/>
      <c r="DG69" s="206"/>
      <c r="DH69" s="206"/>
      <c r="DI69" s="206"/>
      <c r="DJ69" s="206"/>
      <c r="DK69" s="206"/>
      <c r="DL69" s="206"/>
      <c r="DM69" s="206"/>
      <c r="DN69" s="206"/>
      <c r="DO69" s="206"/>
      <c r="DP69" s="206"/>
      <c r="DQ69" s="206"/>
      <c r="DR69" s="206"/>
      <c r="DS69" s="206"/>
    </row>
    <row r="70" spans="2:123" s="180" customFormat="1" ht="90" customHeight="1">
      <c r="B70" s="299">
        <v>38</v>
      </c>
      <c r="C70" s="190" t="s">
        <v>325</v>
      </c>
      <c r="D70" s="190" t="s">
        <v>326</v>
      </c>
      <c r="E70" s="300" t="s">
        <v>86</v>
      </c>
      <c r="F70" s="230" t="s">
        <v>69</v>
      </c>
      <c r="G70" s="189">
        <v>865965</v>
      </c>
      <c r="H70" s="301"/>
      <c r="I70" s="301"/>
      <c r="J70" s="189">
        <v>865965</v>
      </c>
      <c r="K70" s="188">
        <f t="shared" si="3"/>
        <v>0</v>
      </c>
      <c r="L70" s="189"/>
      <c r="M70" s="189"/>
      <c r="N70" s="190"/>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row>
    <row r="71" spans="2:123" s="180" customFormat="1" ht="88.5" customHeight="1">
      <c r="B71" s="299">
        <v>39</v>
      </c>
      <c r="C71" s="190" t="s">
        <v>325</v>
      </c>
      <c r="D71" s="190" t="s">
        <v>326</v>
      </c>
      <c r="E71" s="230">
        <v>117330</v>
      </c>
      <c r="F71" s="230" t="s">
        <v>69</v>
      </c>
      <c r="G71" s="189">
        <v>2108035</v>
      </c>
      <c r="H71" s="301"/>
      <c r="I71" s="301"/>
      <c r="J71" s="189">
        <v>1669810</v>
      </c>
      <c r="K71" s="188">
        <f t="shared" si="3"/>
        <v>438225</v>
      </c>
      <c r="L71" s="189"/>
      <c r="M71" s="189">
        <f t="shared" si="1"/>
        <v>1669810</v>
      </c>
      <c r="N71" s="190"/>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row>
    <row r="72" spans="2:123" s="80" customFormat="1" ht="102" customHeight="1">
      <c r="B72" s="125">
        <v>40</v>
      </c>
      <c r="C72" s="124" t="s">
        <v>333</v>
      </c>
      <c r="D72" s="124" t="s">
        <v>334</v>
      </c>
      <c r="E72" s="67"/>
      <c r="F72" s="67" t="s">
        <v>69</v>
      </c>
      <c r="G72" s="77">
        <v>51000</v>
      </c>
      <c r="H72" s="126"/>
      <c r="I72" s="126"/>
      <c r="J72" s="77"/>
      <c r="K72" s="144">
        <f t="shared" si="3"/>
        <v>51000</v>
      </c>
      <c r="L72" s="77"/>
      <c r="M72" s="77"/>
      <c r="N72" s="124"/>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row>
    <row r="73" spans="2:123" s="80" customFormat="1" ht="198" customHeight="1">
      <c r="B73" s="125">
        <v>41</v>
      </c>
      <c r="C73" s="124" t="s">
        <v>338</v>
      </c>
      <c r="D73" s="124" t="s">
        <v>339</v>
      </c>
      <c r="E73" s="302" t="s">
        <v>95</v>
      </c>
      <c r="F73" s="67" t="s">
        <v>69</v>
      </c>
      <c r="G73" s="77">
        <v>9020</v>
      </c>
      <c r="H73" s="126"/>
      <c r="I73" s="126"/>
      <c r="J73" s="77">
        <v>9020</v>
      </c>
      <c r="K73" s="144">
        <f t="shared" si="3"/>
        <v>0</v>
      </c>
      <c r="L73" s="77"/>
      <c r="M73" s="77"/>
      <c r="N73" s="124"/>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row>
    <row r="74" spans="2:123" s="180" customFormat="1" ht="123" customHeight="1">
      <c r="B74" s="299">
        <v>43</v>
      </c>
      <c r="C74" s="190" t="s">
        <v>342</v>
      </c>
      <c r="D74" s="190" t="s">
        <v>244</v>
      </c>
      <c r="E74" s="230"/>
      <c r="F74" s="230" t="s">
        <v>69</v>
      </c>
      <c r="G74" s="189">
        <v>145700</v>
      </c>
      <c r="H74" s="301"/>
      <c r="I74" s="301"/>
      <c r="J74" s="189"/>
      <c r="K74" s="188">
        <f t="shared" si="3"/>
        <v>145700</v>
      </c>
      <c r="L74" s="189"/>
      <c r="M74" s="189"/>
      <c r="N74" s="190"/>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c r="BJ74" s="191"/>
      <c r="BK74" s="191"/>
      <c r="BL74" s="191"/>
      <c r="BM74" s="191"/>
      <c r="BN74" s="191"/>
      <c r="BO74" s="191"/>
      <c r="BP74" s="191"/>
      <c r="BQ74" s="191"/>
      <c r="BR74" s="191"/>
      <c r="BS74" s="191"/>
      <c r="BT74" s="191"/>
      <c r="BU74" s="191"/>
      <c r="BV74" s="191"/>
      <c r="BW74" s="191"/>
      <c r="BX74" s="191"/>
      <c r="BY74" s="191"/>
      <c r="BZ74" s="191"/>
      <c r="CA74" s="191"/>
      <c r="CB74" s="191"/>
      <c r="CC74" s="191"/>
      <c r="CD74" s="191"/>
      <c r="CE74" s="191"/>
      <c r="CF74" s="191"/>
      <c r="CG74" s="191"/>
      <c r="CH74" s="191"/>
      <c r="CI74" s="191"/>
      <c r="CJ74" s="191"/>
      <c r="CK74" s="191"/>
      <c r="CL74" s="191"/>
      <c r="CM74" s="191"/>
      <c r="CN74" s="191"/>
      <c r="CO74" s="191"/>
      <c r="CP74" s="191"/>
      <c r="CQ74" s="191"/>
      <c r="CR74" s="191"/>
      <c r="CS74" s="191"/>
      <c r="CT74" s="191"/>
      <c r="CU74" s="191"/>
      <c r="CV74" s="191"/>
      <c r="CW74" s="191"/>
      <c r="CX74" s="191"/>
      <c r="CY74" s="191"/>
      <c r="CZ74" s="191"/>
      <c r="DA74" s="191"/>
      <c r="DB74" s="191"/>
      <c r="DC74" s="191"/>
      <c r="DD74" s="191"/>
      <c r="DE74" s="191"/>
      <c r="DF74" s="191"/>
      <c r="DG74" s="191"/>
      <c r="DH74" s="191"/>
      <c r="DI74" s="191"/>
      <c r="DJ74" s="191"/>
      <c r="DK74" s="191"/>
      <c r="DL74" s="191"/>
      <c r="DM74" s="191"/>
      <c r="DN74" s="191"/>
      <c r="DO74" s="191"/>
      <c r="DP74" s="191"/>
      <c r="DQ74" s="191"/>
      <c r="DR74" s="191"/>
      <c r="DS74" s="191"/>
    </row>
    <row r="75" spans="2:123" s="80" customFormat="1" ht="38.25" customHeight="1" thickBot="1">
      <c r="B75" s="103"/>
      <c r="C75" s="104" t="s">
        <v>129</v>
      </c>
      <c r="D75" s="104"/>
      <c r="E75" s="105"/>
      <c r="F75" s="106"/>
      <c r="G75" s="107">
        <f>G4+G5+G6+G7+G8+G9+G10+G11+G13+G14+G15+G16+G17+G18+G19+G20+G21+G22+G23+G24+G32+G33+G34+G36+G38+G39+G46+G49+G51+G52+G53+G54+G56+G57+G58+G60+G69+G70+G71+G72+G73+G74</f>
        <v>44238130</v>
      </c>
      <c r="H75" s="79"/>
      <c r="I75" s="107">
        <f>SUM(I13:I64)</f>
        <v>0</v>
      </c>
      <c r="J75" s="107">
        <f>J4+J5+J6+J7+J8+J9+J10+J11+J13+J14+J15+J16+J17+J18+J19+J20+J21+J22+J23+J24+J32+J33+J34+J36+J38+J39+J46+J49+J51+J52+J53+J54+J56+J57+J58+J60+J69+J70+J71+J72+J73+J74</f>
        <v>28895094</v>
      </c>
      <c r="K75" s="108">
        <f>G75-J75</f>
        <v>15343036</v>
      </c>
      <c r="L75" s="107">
        <f>SUM(L4:L74)-L29-L30-L31</f>
        <v>17023866</v>
      </c>
      <c r="M75" s="108">
        <f t="shared" si="1"/>
        <v>11871228</v>
      </c>
      <c r="N75" s="109"/>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row>
    <row r="76" spans="2:123" ht="36" customHeight="1" thickBot="1">
      <c r="B76" s="402" t="s">
        <v>70</v>
      </c>
      <c r="C76" s="403"/>
      <c r="D76" s="403"/>
      <c r="E76" s="403"/>
      <c r="F76" s="403"/>
      <c r="G76" s="403"/>
      <c r="H76" s="410"/>
      <c r="I76" s="410"/>
      <c r="J76" s="410"/>
      <c r="K76" s="411"/>
      <c r="L76" s="88"/>
      <c r="M76" s="102"/>
      <c r="N76" s="93"/>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130"/>
      <c r="CH76" s="130"/>
      <c r="CI76" s="130"/>
      <c r="CJ76" s="130"/>
      <c r="CK76" s="130"/>
      <c r="CL76" s="130"/>
      <c r="CM76" s="130"/>
      <c r="CN76" s="130"/>
      <c r="CO76" s="130"/>
      <c r="CP76" s="130"/>
      <c r="CQ76" s="130"/>
      <c r="CR76" s="130"/>
      <c r="CS76" s="130"/>
      <c r="CT76" s="130"/>
      <c r="CU76" s="130"/>
      <c r="CV76" s="130"/>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row>
    <row r="77" spans="2:123" s="413" customFormat="1" ht="36" customHeight="1" hidden="1" thickBot="1">
      <c r="B77" s="414"/>
      <c r="C77" s="415"/>
      <c r="D77" s="415"/>
      <c r="E77" s="415"/>
      <c r="F77" s="415"/>
      <c r="G77" s="415"/>
      <c r="H77" s="416"/>
      <c r="I77" s="416"/>
      <c r="J77" s="423"/>
      <c r="K77" s="417"/>
      <c r="L77" s="418"/>
      <c r="M77" s="419"/>
      <c r="N77" s="420"/>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1"/>
      <c r="AY77" s="421"/>
      <c r="AZ77" s="421"/>
      <c r="BA77" s="421"/>
      <c r="BB77" s="421"/>
      <c r="BC77" s="421"/>
      <c r="BD77" s="421"/>
      <c r="BE77" s="421"/>
      <c r="BF77" s="421"/>
      <c r="BG77" s="421"/>
      <c r="BH77" s="421"/>
      <c r="BI77" s="421"/>
      <c r="BJ77" s="421"/>
      <c r="BK77" s="421"/>
      <c r="BL77" s="421"/>
      <c r="BM77" s="421"/>
      <c r="BN77" s="421"/>
      <c r="BO77" s="421"/>
      <c r="BP77" s="421"/>
      <c r="BQ77" s="421"/>
      <c r="BR77" s="421"/>
      <c r="BS77" s="421"/>
      <c r="BT77" s="421"/>
      <c r="BU77" s="421"/>
      <c r="BV77" s="421"/>
      <c r="BW77" s="421"/>
      <c r="BX77" s="421"/>
      <c r="BY77" s="421"/>
      <c r="BZ77" s="421"/>
      <c r="CA77" s="421"/>
      <c r="CB77" s="421"/>
      <c r="CC77" s="421"/>
      <c r="CD77" s="421"/>
      <c r="CE77" s="421"/>
      <c r="CF77" s="421"/>
      <c r="CG77" s="421"/>
      <c r="CH77" s="421"/>
      <c r="CI77" s="421"/>
      <c r="CJ77" s="421"/>
      <c r="CK77" s="421"/>
      <c r="CL77" s="421"/>
      <c r="CM77" s="421"/>
      <c r="CN77" s="421"/>
      <c r="CO77" s="421"/>
      <c r="CP77" s="421"/>
      <c r="CQ77" s="421"/>
      <c r="CR77" s="421"/>
      <c r="CS77" s="421"/>
      <c r="CT77" s="421"/>
      <c r="CU77" s="421"/>
      <c r="CV77" s="421"/>
      <c r="CW77" s="421"/>
      <c r="CX77" s="421"/>
      <c r="CY77" s="421"/>
      <c r="CZ77" s="421"/>
      <c r="DA77" s="421"/>
      <c r="DB77" s="421"/>
      <c r="DC77" s="421"/>
      <c r="DD77" s="421"/>
      <c r="DE77" s="421"/>
      <c r="DF77" s="421"/>
      <c r="DG77" s="421"/>
      <c r="DH77" s="421"/>
      <c r="DI77" s="421"/>
      <c r="DJ77" s="421"/>
      <c r="DK77" s="421"/>
      <c r="DL77" s="421"/>
      <c r="DM77" s="421"/>
      <c r="DN77" s="421"/>
      <c r="DO77" s="421"/>
      <c r="DP77" s="421"/>
      <c r="DQ77" s="421"/>
      <c r="DR77" s="421"/>
      <c r="DS77" s="421"/>
    </row>
    <row r="78" spans="2:123" s="180" customFormat="1" ht="123.75" customHeight="1" thickBot="1">
      <c r="B78" s="201">
        <v>1</v>
      </c>
      <c r="C78" s="182" t="s">
        <v>150</v>
      </c>
      <c r="D78" s="182" t="s">
        <v>202</v>
      </c>
      <c r="E78" s="183" t="s">
        <v>103</v>
      </c>
      <c r="F78" s="303" t="s">
        <v>70</v>
      </c>
      <c r="G78" s="185">
        <v>136500</v>
      </c>
      <c r="H78" s="186"/>
      <c r="I78" s="185"/>
      <c r="J78" s="422">
        <v>59000</v>
      </c>
      <c r="K78" s="188">
        <f>G78-J78</f>
        <v>77500</v>
      </c>
      <c r="L78" s="188">
        <v>50900</v>
      </c>
      <c r="M78" s="189">
        <f aca="true" t="shared" si="4" ref="M78:M128">J78-L78</f>
        <v>8100</v>
      </c>
      <c r="N78" s="190" t="s">
        <v>309</v>
      </c>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row>
    <row r="79" spans="2:123" s="180" customFormat="1" ht="75.75" customHeight="1" thickBot="1">
      <c r="B79" s="263">
        <v>2</v>
      </c>
      <c r="C79" s="214" t="s">
        <v>254</v>
      </c>
      <c r="D79" s="182" t="s">
        <v>203</v>
      </c>
      <c r="E79" s="304" t="s">
        <v>204</v>
      </c>
      <c r="F79" s="305" t="s">
        <v>70</v>
      </c>
      <c r="G79" s="185">
        <v>363800</v>
      </c>
      <c r="H79" s="186"/>
      <c r="I79" s="185"/>
      <c r="J79" s="187"/>
      <c r="K79" s="188">
        <f>G79-J79</f>
        <v>363800</v>
      </c>
      <c r="L79" s="188"/>
      <c r="M79" s="189">
        <f t="shared" si="4"/>
        <v>0</v>
      </c>
      <c r="N79" s="205"/>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206"/>
      <c r="CK79" s="206"/>
      <c r="CL79" s="206"/>
      <c r="CM79" s="206"/>
      <c r="CN79" s="206"/>
      <c r="CO79" s="206"/>
      <c r="CP79" s="206"/>
      <c r="CQ79" s="206"/>
      <c r="CR79" s="206"/>
      <c r="CS79" s="206"/>
      <c r="CT79" s="206"/>
      <c r="CU79" s="206"/>
      <c r="CV79" s="206"/>
      <c r="CW79" s="206"/>
      <c r="CX79" s="206"/>
      <c r="CY79" s="206"/>
      <c r="CZ79" s="206"/>
      <c r="DA79" s="206"/>
      <c r="DB79" s="206"/>
      <c r="DC79" s="206"/>
      <c r="DD79" s="206"/>
      <c r="DE79" s="206"/>
      <c r="DF79" s="206"/>
      <c r="DG79" s="206"/>
      <c r="DH79" s="206"/>
      <c r="DI79" s="206"/>
      <c r="DJ79" s="206"/>
      <c r="DK79" s="206"/>
      <c r="DL79" s="206"/>
      <c r="DM79" s="206"/>
      <c r="DN79" s="206"/>
      <c r="DO79" s="206"/>
      <c r="DP79" s="206"/>
      <c r="DQ79" s="206"/>
      <c r="DR79" s="206"/>
      <c r="DS79" s="206"/>
    </row>
    <row r="80" spans="2:123" s="180" customFormat="1" ht="74.25" customHeight="1" thickBot="1">
      <c r="B80" s="181">
        <v>3</v>
      </c>
      <c r="C80" s="214" t="s">
        <v>255</v>
      </c>
      <c r="D80" s="182" t="s">
        <v>203</v>
      </c>
      <c r="E80" s="229" t="s">
        <v>127</v>
      </c>
      <c r="F80" s="303" t="s">
        <v>70</v>
      </c>
      <c r="G80" s="185">
        <v>150000</v>
      </c>
      <c r="H80" s="186"/>
      <c r="I80" s="185"/>
      <c r="J80" s="187">
        <v>31195</v>
      </c>
      <c r="K80" s="188">
        <f>G80-J80</f>
        <v>118805</v>
      </c>
      <c r="L80" s="188"/>
      <c r="M80" s="189">
        <f t="shared" si="4"/>
        <v>31195</v>
      </c>
      <c r="N80" s="205"/>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206"/>
      <c r="CK80" s="206"/>
      <c r="CL80" s="206"/>
      <c r="CM80" s="206"/>
      <c r="CN80" s="206"/>
      <c r="CO80" s="206"/>
      <c r="CP80" s="206"/>
      <c r="CQ80" s="206"/>
      <c r="CR80" s="206"/>
      <c r="CS80" s="206"/>
      <c r="CT80" s="206"/>
      <c r="CU80" s="206"/>
      <c r="CV80" s="206"/>
      <c r="CW80" s="206"/>
      <c r="CX80" s="206"/>
      <c r="CY80" s="206"/>
      <c r="CZ80" s="206"/>
      <c r="DA80" s="206"/>
      <c r="DB80" s="206"/>
      <c r="DC80" s="206"/>
      <c r="DD80" s="206"/>
      <c r="DE80" s="206"/>
      <c r="DF80" s="206"/>
      <c r="DG80" s="206"/>
      <c r="DH80" s="206"/>
      <c r="DI80" s="206"/>
      <c r="DJ80" s="206"/>
      <c r="DK80" s="206"/>
      <c r="DL80" s="206"/>
      <c r="DM80" s="206"/>
      <c r="DN80" s="206"/>
      <c r="DO80" s="206"/>
      <c r="DP80" s="206"/>
      <c r="DQ80" s="206"/>
      <c r="DR80" s="206"/>
      <c r="DS80" s="206"/>
    </row>
    <row r="81" spans="2:123" s="180" customFormat="1" ht="97.5" customHeight="1" thickBot="1">
      <c r="B81" s="263">
        <v>4</v>
      </c>
      <c r="C81" s="264" t="s">
        <v>134</v>
      </c>
      <c r="D81" s="182" t="s">
        <v>205</v>
      </c>
      <c r="E81" s="306" t="s">
        <v>104</v>
      </c>
      <c r="F81" s="307" t="s">
        <v>70</v>
      </c>
      <c r="G81" s="225">
        <v>530000</v>
      </c>
      <c r="H81" s="186"/>
      <c r="I81" s="225"/>
      <c r="J81" s="226">
        <v>135000</v>
      </c>
      <c r="K81" s="188">
        <f>G81-J81</f>
        <v>395000</v>
      </c>
      <c r="L81" s="188">
        <v>76094</v>
      </c>
      <c r="M81" s="189">
        <f t="shared" si="4"/>
        <v>58906</v>
      </c>
      <c r="N81" s="190" t="s">
        <v>322</v>
      </c>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1"/>
      <c r="CY81" s="191"/>
      <c r="CZ81" s="191"/>
      <c r="DA81" s="191"/>
      <c r="DB81" s="191"/>
      <c r="DC81" s="191"/>
      <c r="DD81" s="191"/>
      <c r="DE81" s="191"/>
      <c r="DF81" s="191"/>
      <c r="DG81" s="191"/>
      <c r="DH81" s="191"/>
      <c r="DI81" s="191"/>
      <c r="DJ81" s="191"/>
      <c r="DK81" s="191"/>
      <c r="DL81" s="191"/>
      <c r="DM81" s="191"/>
      <c r="DN81" s="191"/>
      <c r="DO81" s="191"/>
      <c r="DP81" s="191"/>
      <c r="DQ81" s="191"/>
      <c r="DR81" s="191"/>
      <c r="DS81" s="191"/>
    </row>
    <row r="82" spans="2:123" s="180" customFormat="1" ht="96" customHeight="1" thickBot="1">
      <c r="B82" s="308">
        <v>5</v>
      </c>
      <c r="C82" s="182" t="s">
        <v>67</v>
      </c>
      <c r="D82" s="182" t="s">
        <v>206</v>
      </c>
      <c r="E82" s="183" t="s">
        <v>120</v>
      </c>
      <c r="F82" s="303" t="s">
        <v>70</v>
      </c>
      <c r="G82" s="185">
        <v>2054800</v>
      </c>
      <c r="H82" s="186"/>
      <c r="I82" s="185"/>
      <c r="J82" s="187">
        <v>1100000</v>
      </c>
      <c r="K82" s="188">
        <f>G82-J82</f>
        <v>954800</v>
      </c>
      <c r="L82" s="188">
        <v>982714</v>
      </c>
      <c r="M82" s="189">
        <f t="shared" si="4"/>
        <v>117286</v>
      </c>
      <c r="N82" s="195" t="s">
        <v>290</v>
      </c>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c r="CA82" s="196"/>
      <c r="CB82" s="196"/>
      <c r="CC82" s="196"/>
      <c r="CD82" s="196"/>
      <c r="CE82" s="196"/>
      <c r="CF82" s="196"/>
      <c r="CG82" s="196"/>
      <c r="CH82" s="196"/>
      <c r="CI82" s="196"/>
      <c r="CJ82" s="196"/>
      <c r="CK82" s="196"/>
      <c r="CL82" s="196"/>
      <c r="CM82" s="196"/>
      <c r="CN82" s="196"/>
      <c r="CO82" s="196"/>
      <c r="CP82" s="196"/>
      <c r="CQ82" s="196"/>
      <c r="CR82" s="196"/>
      <c r="CS82" s="196"/>
      <c r="CT82" s="196"/>
      <c r="CU82" s="196"/>
      <c r="CV82" s="196"/>
      <c r="CW82" s="196"/>
      <c r="CX82" s="196"/>
      <c r="CY82" s="196"/>
      <c r="CZ82" s="196"/>
      <c r="DA82" s="196"/>
      <c r="DB82" s="196"/>
      <c r="DC82" s="196"/>
      <c r="DD82" s="196"/>
      <c r="DE82" s="196"/>
      <c r="DF82" s="196"/>
      <c r="DG82" s="196"/>
      <c r="DH82" s="196"/>
      <c r="DI82" s="196"/>
      <c r="DJ82" s="196"/>
      <c r="DK82" s="196"/>
      <c r="DL82" s="196"/>
      <c r="DM82" s="196"/>
      <c r="DN82" s="196"/>
      <c r="DO82" s="196"/>
      <c r="DP82" s="196"/>
      <c r="DQ82" s="196"/>
      <c r="DR82" s="196"/>
      <c r="DS82" s="196"/>
    </row>
    <row r="83" spans="2:123" s="180" customFormat="1" ht="89.25" customHeight="1" thickBot="1">
      <c r="B83" s="201">
        <v>6</v>
      </c>
      <c r="C83" s="182" t="s">
        <v>135</v>
      </c>
      <c r="D83" s="182" t="s">
        <v>207</v>
      </c>
      <c r="E83" s="183" t="s">
        <v>103</v>
      </c>
      <c r="F83" s="303" t="s">
        <v>70</v>
      </c>
      <c r="G83" s="185">
        <v>31000</v>
      </c>
      <c r="H83" s="186"/>
      <c r="I83" s="185"/>
      <c r="J83" s="187">
        <v>31000</v>
      </c>
      <c r="K83" s="188">
        <f>G83-J83</f>
        <v>0</v>
      </c>
      <c r="L83" s="188">
        <v>2167</v>
      </c>
      <c r="M83" s="189">
        <f t="shared" si="4"/>
        <v>28833</v>
      </c>
      <c r="N83" s="190" t="s">
        <v>310</v>
      </c>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1"/>
      <c r="BN83" s="191"/>
      <c r="BO83" s="191"/>
      <c r="BP83" s="191"/>
      <c r="BQ83" s="191"/>
      <c r="BR83" s="191"/>
      <c r="BS83" s="191"/>
      <c r="BT83" s="191"/>
      <c r="BU83" s="191"/>
      <c r="BV83" s="191"/>
      <c r="BW83" s="191"/>
      <c r="BX83" s="191"/>
      <c r="BY83" s="191"/>
      <c r="BZ83" s="191"/>
      <c r="CA83" s="191"/>
      <c r="CB83" s="191"/>
      <c r="CC83" s="191"/>
      <c r="CD83" s="191"/>
      <c r="CE83" s="191"/>
      <c r="CF83" s="191"/>
      <c r="CG83" s="191"/>
      <c r="CH83" s="191"/>
      <c r="CI83" s="191"/>
      <c r="CJ83" s="191"/>
      <c r="CK83" s="191"/>
      <c r="CL83" s="191"/>
      <c r="CM83" s="191"/>
      <c r="CN83" s="191"/>
      <c r="CO83" s="191"/>
      <c r="CP83" s="191"/>
      <c r="CQ83" s="191"/>
      <c r="CR83" s="191"/>
      <c r="CS83" s="191"/>
      <c r="CT83" s="191"/>
      <c r="CU83" s="191"/>
      <c r="CV83" s="191"/>
      <c r="CW83" s="191"/>
      <c r="CX83" s="191"/>
      <c r="CY83" s="191"/>
      <c r="CZ83" s="191"/>
      <c r="DA83" s="191"/>
      <c r="DB83" s="191"/>
      <c r="DC83" s="191"/>
      <c r="DD83" s="191"/>
      <c r="DE83" s="191"/>
      <c r="DF83" s="191"/>
      <c r="DG83" s="191"/>
      <c r="DH83" s="191"/>
      <c r="DI83" s="191"/>
      <c r="DJ83" s="191"/>
      <c r="DK83" s="191"/>
      <c r="DL83" s="191"/>
      <c r="DM83" s="191"/>
      <c r="DN83" s="191"/>
      <c r="DO83" s="191"/>
      <c r="DP83" s="191"/>
      <c r="DQ83" s="191"/>
      <c r="DR83" s="191"/>
      <c r="DS83" s="191"/>
    </row>
    <row r="84" spans="2:123" s="180" customFormat="1" ht="99" customHeight="1" thickBot="1">
      <c r="B84" s="263">
        <v>7</v>
      </c>
      <c r="C84" s="275" t="s">
        <v>208</v>
      </c>
      <c r="D84" s="182" t="s">
        <v>209</v>
      </c>
      <c r="E84" s="183" t="s">
        <v>126</v>
      </c>
      <c r="F84" s="303" t="s">
        <v>70</v>
      </c>
      <c r="G84" s="185">
        <v>3537000</v>
      </c>
      <c r="H84" s="186"/>
      <c r="I84" s="185"/>
      <c r="J84" s="309">
        <v>840800</v>
      </c>
      <c r="K84" s="188">
        <f>G84-J84</f>
        <v>2696200</v>
      </c>
      <c r="L84" s="188">
        <v>365252</v>
      </c>
      <c r="M84" s="189">
        <f t="shared" si="4"/>
        <v>475548</v>
      </c>
      <c r="N84" s="190" t="s">
        <v>291</v>
      </c>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91"/>
      <c r="BL84" s="191"/>
      <c r="BM84" s="191"/>
      <c r="BN84" s="191"/>
      <c r="BO84" s="191"/>
      <c r="BP84" s="191"/>
      <c r="BQ84" s="191"/>
      <c r="BR84" s="191"/>
      <c r="BS84" s="191"/>
      <c r="BT84" s="191"/>
      <c r="BU84" s="191"/>
      <c r="BV84" s="191"/>
      <c r="BW84" s="191"/>
      <c r="BX84" s="191"/>
      <c r="BY84" s="191"/>
      <c r="BZ84" s="191"/>
      <c r="CA84" s="191"/>
      <c r="CB84" s="191"/>
      <c r="CC84" s="191"/>
      <c r="CD84" s="191"/>
      <c r="CE84" s="191"/>
      <c r="CF84" s="191"/>
      <c r="CG84" s="191"/>
      <c r="CH84" s="191"/>
      <c r="CI84" s="191"/>
      <c r="CJ84" s="191"/>
      <c r="CK84" s="191"/>
      <c r="CL84" s="191"/>
      <c r="CM84" s="191"/>
      <c r="CN84" s="191"/>
      <c r="CO84" s="191"/>
      <c r="CP84" s="191"/>
      <c r="CQ84" s="191"/>
      <c r="CR84" s="191"/>
      <c r="CS84" s="191"/>
      <c r="CT84" s="191"/>
      <c r="CU84" s="191"/>
      <c r="CV84" s="191"/>
      <c r="CW84" s="191"/>
      <c r="CX84" s="191"/>
      <c r="CY84" s="191"/>
      <c r="CZ84" s="191"/>
      <c r="DA84" s="191"/>
      <c r="DB84" s="191"/>
      <c r="DC84" s="191"/>
      <c r="DD84" s="191"/>
      <c r="DE84" s="191"/>
      <c r="DF84" s="191"/>
      <c r="DG84" s="191"/>
      <c r="DH84" s="191"/>
      <c r="DI84" s="191"/>
      <c r="DJ84" s="191"/>
      <c r="DK84" s="191"/>
      <c r="DL84" s="191"/>
      <c r="DM84" s="191"/>
      <c r="DN84" s="191"/>
      <c r="DO84" s="191"/>
      <c r="DP84" s="191"/>
      <c r="DQ84" s="191"/>
      <c r="DR84" s="191"/>
      <c r="DS84" s="191"/>
    </row>
    <row r="85" spans="2:123" s="180" customFormat="1" ht="109.5" customHeight="1" thickBot="1">
      <c r="B85" s="263">
        <v>8</v>
      </c>
      <c r="C85" s="275" t="s">
        <v>208</v>
      </c>
      <c r="D85" s="182" t="s">
        <v>209</v>
      </c>
      <c r="E85" s="183" t="s">
        <v>210</v>
      </c>
      <c r="F85" s="303" t="s">
        <v>70</v>
      </c>
      <c r="G85" s="185">
        <v>2021400</v>
      </c>
      <c r="H85" s="186"/>
      <c r="I85" s="185"/>
      <c r="J85" s="187">
        <v>1915507</v>
      </c>
      <c r="K85" s="188">
        <f>G85-J85</f>
        <v>105893</v>
      </c>
      <c r="L85" s="188">
        <v>1376845</v>
      </c>
      <c r="M85" s="189">
        <f t="shared" si="4"/>
        <v>538662</v>
      </c>
      <c r="N85" s="190" t="s">
        <v>292</v>
      </c>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191"/>
      <c r="DC85" s="191"/>
      <c r="DD85" s="191"/>
      <c r="DE85" s="191"/>
      <c r="DF85" s="191"/>
      <c r="DG85" s="191"/>
      <c r="DH85" s="191"/>
      <c r="DI85" s="191"/>
      <c r="DJ85" s="191"/>
      <c r="DK85" s="191"/>
      <c r="DL85" s="191"/>
      <c r="DM85" s="191"/>
      <c r="DN85" s="191"/>
      <c r="DO85" s="191"/>
      <c r="DP85" s="191"/>
      <c r="DQ85" s="191"/>
      <c r="DR85" s="191"/>
      <c r="DS85" s="191"/>
    </row>
    <row r="86" spans="2:123" s="180" customFormat="1" ht="118.5" customHeight="1" thickBot="1">
      <c r="B86" s="263">
        <v>9</v>
      </c>
      <c r="C86" s="310" t="s">
        <v>285</v>
      </c>
      <c r="D86" s="182" t="s">
        <v>211</v>
      </c>
      <c r="E86" s="183" t="s">
        <v>120</v>
      </c>
      <c r="F86" s="303" t="s">
        <v>70</v>
      </c>
      <c r="G86" s="185">
        <v>150000</v>
      </c>
      <c r="H86" s="186"/>
      <c r="I86" s="185"/>
      <c r="J86" s="187">
        <v>10000</v>
      </c>
      <c r="K86" s="188">
        <f>G86-J86</f>
        <v>140000</v>
      </c>
      <c r="L86" s="188"/>
      <c r="M86" s="189">
        <f t="shared" si="4"/>
        <v>10000</v>
      </c>
      <c r="N86" s="205"/>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206"/>
      <c r="CK86" s="206"/>
      <c r="CL86" s="206"/>
      <c r="CM86" s="206"/>
      <c r="CN86" s="206"/>
      <c r="CO86" s="206"/>
      <c r="CP86" s="206"/>
      <c r="CQ86" s="206"/>
      <c r="CR86" s="206"/>
      <c r="CS86" s="206"/>
      <c r="CT86" s="206"/>
      <c r="CU86" s="206"/>
      <c r="CV86" s="206"/>
      <c r="CW86" s="206"/>
      <c r="CX86" s="206"/>
      <c r="CY86" s="206"/>
      <c r="CZ86" s="206"/>
      <c r="DA86" s="206"/>
      <c r="DB86" s="206"/>
      <c r="DC86" s="206"/>
      <c r="DD86" s="206"/>
      <c r="DE86" s="206"/>
      <c r="DF86" s="206"/>
      <c r="DG86" s="206"/>
      <c r="DH86" s="206"/>
      <c r="DI86" s="206"/>
      <c r="DJ86" s="206"/>
      <c r="DK86" s="206"/>
      <c r="DL86" s="206"/>
      <c r="DM86" s="206"/>
      <c r="DN86" s="206"/>
      <c r="DO86" s="206"/>
      <c r="DP86" s="206"/>
      <c r="DQ86" s="206"/>
      <c r="DR86" s="206"/>
      <c r="DS86" s="206"/>
    </row>
    <row r="87" spans="2:123" s="180" customFormat="1" ht="164.25" customHeight="1" thickBot="1">
      <c r="B87" s="263">
        <v>10</v>
      </c>
      <c r="C87" s="312" t="s">
        <v>151</v>
      </c>
      <c r="D87" s="182" t="s">
        <v>212</v>
      </c>
      <c r="E87" s="313" t="s">
        <v>213</v>
      </c>
      <c r="F87" s="303" t="s">
        <v>70</v>
      </c>
      <c r="G87" s="185">
        <v>147100</v>
      </c>
      <c r="H87" s="311"/>
      <c r="I87" s="179"/>
      <c r="J87" s="309">
        <v>147100</v>
      </c>
      <c r="K87" s="188">
        <f>G87-J87</f>
        <v>0</v>
      </c>
      <c r="L87" s="188">
        <v>122187</v>
      </c>
      <c r="M87" s="189">
        <f t="shared" si="4"/>
        <v>24913</v>
      </c>
      <c r="N87" s="190" t="s">
        <v>4</v>
      </c>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1"/>
      <c r="BR87" s="191"/>
      <c r="BS87" s="191"/>
      <c r="BT87" s="191"/>
      <c r="BU87" s="191"/>
      <c r="BV87" s="191"/>
      <c r="BW87" s="191"/>
      <c r="BX87" s="191"/>
      <c r="BY87" s="191"/>
      <c r="BZ87" s="191"/>
      <c r="CA87" s="191"/>
      <c r="CB87" s="191"/>
      <c r="CC87" s="191"/>
      <c r="CD87" s="191"/>
      <c r="CE87" s="191"/>
      <c r="CF87" s="191"/>
      <c r="CG87" s="191"/>
      <c r="CH87" s="191"/>
      <c r="CI87" s="191"/>
      <c r="CJ87" s="191"/>
      <c r="CK87" s="191"/>
      <c r="CL87" s="191"/>
      <c r="CM87" s="191"/>
      <c r="CN87" s="191"/>
      <c r="CO87" s="191"/>
      <c r="CP87" s="191"/>
      <c r="CQ87" s="191"/>
      <c r="CR87" s="191"/>
      <c r="CS87" s="191"/>
      <c r="CT87" s="191"/>
      <c r="CU87" s="191"/>
      <c r="CV87" s="191"/>
      <c r="CW87" s="191"/>
      <c r="CX87" s="191"/>
      <c r="CY87" s="191"/>
      <c r="CZ87" s="191"/>
      <c r="DA87" s="191"/>
      <c r="DB87" s="191"/>
      <c r="DC87" s="191"/>
      <c r="DD87" s="191"/>
      <c r="DE87" s="191"/>
      <c r="DF87" s="191"/>
      <c r="DG87" s="191"/>
      <c r="DH87" s="191"/>
      <c r="DI87" s="191"/>
      <c r="DJ87" s="191"/>
      <c r="DK87" s="191"/>
      <c r="DL87" s="191"/>
      <c r="DM87" s="191"/>
      <c r="DN87" s="191"/>
      <c r="DO87" s="191"/>
      <c r="DP87" s="191"/>
      <c r="DQ87" s="191"/>
      <c r="DR87" s="191"/>
      <c r="DS87" s="191"/>
    </row>
    <row r="88" spans="2:123" s="180" customFormat="1" ht="123.75" customHeight="1" thickBot="1">
      <c r="B88" s="243">
        <v>11</v>
      </c>
      <c r="C88" s="314" t="s">
        <v>136</v>
      </c>
      <c r="D88" s="182" t="s">
        <v>166</v>
      </c>
      <c r="E88" s="315" t="s">
        <v>214</v>
      </c>
      <c r="F88" s="316" t="s">
        <v>70</v>
      </c>
      <c r="G88" s="317">
        <v>950000</v>
      </c>
      <c r="H88" s="186"/>
      <c r="I88" s="317"/>
      <c r="J88" s="318">
        <v>60500</v>
      </c>
      <c r="K88" s="286">
        <f>G88-J88</f>
        <v>889500</v>
      </c>
      <c r="L88" s="286">
        <v>23637</v>
      </c>
      <c r="M88" s="284">
        <f t="shared" si="4"/>
        <v>36863</v>
      </c>
      <c r="N88" s="297" t="s">
        <v>296</v>
      </c>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91"/>
      <c r="BV88" s="191"/>
      <c r="BW88" s="191"/>
      <c r="BX88" s="191"/>
      <c r="BY88" s="191"/>
      <c r="BZ88" s="191"/>
      <c r="CA88" s="191"/>
      <c r="CB88" s="191"/>
      <c r="CC88" s="191"/>
      <c r="CD88" s="191"/>
      <c r="CE88" s="191"/>
      <c r="CF88" s="191"/>
      <c r="CG88" s="191"/>
      <c r="CH88" s="191"/>
      <c r="CI88" s="191"/>
      <c r="CJ88" s="191"/>
      <c r="CK88" s="191"/>
      <c r="CL88" s="191"/>
      <c r="CM88" s="191"/>
      <c r="CN88" s="191"/>
      <c r="CO88" s="191"/>
      <c r="CP88" s="191"/>
      <c r="CQ88" s="191"/>
      <c r="CR88" s="191"/>
      <c r="CS88" s="191"/>
      <c r="CT88" s="191"/>
      <c r="CU88" s="191"/>
      <c r="CV88" s="191"/>
      <c r="CW88" s="191"/>
      <c r="CX88" s="191"/>
      <c r="CY88" s="191"/>
      <c r="CZ88" s="191"/>
      <c r="DA88" s="191"/>
      <c r="DB88" s="191"/>
      <c r="DC88" s="191"/>
      <c r="DD88" s="191"/>
      <c r="DE88" s="191"/>
      <c r="DF88" s="191"/>
      <c r="DG88" s="191"/>
      <c r="DH88" s="191"/>
      <c r="DI88" s="191"/>
      <c r="DJ88" s="191"/>
      <c r="DK88" s="191"/>
      <c r="DL88" s="191"/>
      <c r="DM88" s="191"/>
      <c r="DN88" s="191"/>
      <c r="DO88" s="191"/>
      <c r="DP88" s="191"/>
      <c r="DQ88" s="191"/>
      <c r="DR88" s="191"/>
      <c r="DS88" s="191"/>
    </row>
    <row r="89" spans="2:123" s="180" customFormat="1" ht="90.75" customHeight="1" thickBot="1">
      <c r="B89" s="201">
        <v>12</v>
      </c>
      <c r="C89" s="319" t="s">
        <v>253</v>
      </c>
      <c r="D89" s="182" t="s">
        <v>215</v>
      </c>
      <c r="E89" s="320" t="s">
        <v>120</v>
      </c>
      <c r="F89" s="321" t="s">
        <v>70</v>
      </c>
      <c r="G89" s="322">
        <v>196000</v>
      </c>
      <c r="H89" s="323"/>
      <c r="I89" s="322"/>
      <c r="J89" s="322">
        <v>100000</v>
      </c>
      <c r="K89" s="324">
        <f>G89-J89</f>
        <v>96000</v>
      </c>
      <c r="L89" s="324">
        <v>45430</v>
      </c>
      <c r="M89" s="322">
        <f t="shared" si="4"/>
        <v>54570</v>
      </c>
      <c r="N89" s="325" t="s">
        <v>319</v>
      </c>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1"/>
      <c r="BR89" s="191"/>
      <c r="BS89" s="191"/>
      <c r="BT89" s="191"/>
      <c r="BU89" s="191"/>
      <c r="BV89" s="191"/>
      <c r="BW89" s="191"/>
      <c r="BX89" s="191"/>
      <c r="BY89" s="191"/>
      <c r="BZ89" s="191"/>
      <c r="CA89" s="191"/>
      <c r="CB89" s="191"/>
      <c r="CC89" s="191"/>
      <c r="CD89" s="191"/>
      <c r="CE89" s="191"/>
      <c r="CF89" s="191"/>
      <c r="CG89" s="191"/>
      <c r="CH89" s="191"/>
      <c r="CI89" s="191"/>
      <c r="CJ89" s="191"/>
      <c r="CK89" s="191"/>
      <c r="CL89" s="191"/>
      <c r="CM89" s="191"/>
      <c r="CN89" s="191"/>
      <c r="CO89" s="191"/>
      <c r="CP89" s="191"/>
      <c r="CQ89" s="191"/>
      <c r="CR89" s="191"/>
      <c r="CS89" s="191"/>
      <c r="CT89" s="191"/>
      <c r="CU89" s="191"/>
      <c r="CV89" s="191"/>
      <c r="CW89" s="191"/>
      <c r="CX89" s="191"/>
      <c r="CY89" s="191"/>
      <c r="CZ89" s="191"/>
      <c r="DA89" s="191"/>
      <c r="DB89" s="191"/>
      <c r="DC89" s="191"/>
      <c r="DD89" s="191"/>
      <c r="DE89" s="191"/>
      <c r="DF89" s="191"/>
      <c r="DG89" s="191"/>
      <c r="DH89" s="191"/>
      <c r="DI89" s="191"/>
      <c r="DJ89" s="191"/>
      <c r="DK89" s="191"/>
      <c r="DL89" s="191"/>
      <c r="DM89" s="191"/>
      <c r="DN89" s="191"/>
      <c r="DO89" s="191"/>
      <c r="DP89" s="191"/>
      <c r="DQ89" s="191"/>
      <c r="DR89" s="191"/>
      <c r="DS89" s="191"/>
    </row>
    <row r="90" spans="2:123" ht="34.5" customHeight="1">
      <c r="B90" s="61"/>
      <c r="C90" s="62"/>
      <c r="D90" s="62"/>
      <c r="E90" s="59"/>
      <c r="F90" s="60"/>
      <c r="G90" s="75"/>
      <c r="H90" s="72"/>
      <c r="I90" s="74"/>
      <c r="J90" s="74"/>
      <c r="K90" s="76"/>
      <c r="L90" s="84"/>
      <c r="M90" s="100">
        <f t="shared" si="4"/>
        <v>0</v>
      </c>
      <c r="N90" s="10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row>
    <row r="91" spans="2:123" ht="39.75" customHeight="1">
      <c r="B91" s="66"/>
      <c r="C91" s="68" t="s">
        <v>129</v>
      </c>
      <c r="D91" s="68"/>
      <c r="E91" s="65"/>
      <c r="F91" s="67"/>
      <c r="G91" s="77">
        <f>SUM(G78:G89)</f>
        <v>10267600</v>
      </c>
      <c r="H91" s="78"/>
      <c r="I91" s="73">
        <f>SUM(I78:I88)</f>
        <v>0</v>
      </c>
      <c r="J91" s="77">
        <f>SUM(J78:J89)</f>
        <v>4430102</v>
      </c>
      <c r="K91" s="85">
        <f>G91-J91</f>
        <v>5837498</v>
      </c>
      <c r="L91" s="77">
        <f>SUM(L78:L89)</f>
        <v>3045226</v>
      </c>
      <c r="M91" s="77">
        <f t="shared" si="4"/>
        <v>1384876</v>
      </c>
      <c r="N91" s="66"/>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c r="CM91" s="131"/>
      <c r="CN91" s="131"/>
      <c r="CO91" s="131"/>
      <c r="CP91" s="131"/>
      <c r="CQ91" s="131"/>
      <c r="CR91" s="131"/>
      <c r="CS91" s="131"/>
      <c r="CT91" s="131"/>
      <c r="CU91" s="131"/>
      <c r="CV91" s="131"/>
      <c r="CW91" s="131"/>
      <c r="CX91" s="131"/>
      <c r="CY91" s="131"/>
      <c r="CZ91" s="131"/>
      <c r="DA91" s="131"/>
      <c r="DB91" s="131"/>
      <c r="DC91" s="131"/>
      <c r="DD91" s="131"/>
      <c r="DE91" s="131"/>
      <c r="DF91" s="131"/>
      <c r="DG91" s="131"/>
      <c r="DH91" s="131"/>
      <c r="DI91" s="131"/>
      <c r="DJ91" s="131"/>
      <c r="DK91" s="131"/>
      <c r="DL91" s="131"/>
      <c r="DM91" s="131"/>
      <c r="DN91" s="131"/>
      <c r="DO91" s="131"/>
      <c r="DP91" s="131"/>
      <c r="DQ91" s="131"/>
      <c r="DR91" s="131"/>
      <c r="DS91" s="131"/>
    </row>
    <row r="92" spans="2:123" ht="54.75" customHeight="1" thickBot="1">
      <c r="B92" s="399" t="s">
        <v>71</v>
      </c>
      <c r="C92" s="400"/>
      <c r="D92" s="400"/>
      <c r="E92" s="400"/>
      <c r="F92" s="400"/>
      <c r="G92" s="400"/>
      <c r="H92" s="401"/>
      <c r="I92" s="401"/>
      <c r="J92" s="401"/>
      <c r="K92" s="401"/>
      <c r="L92" s="87"/>
      <c r="M92" s="90">
        <f t="shared" si="4"/>
        <v>0</v>
      </c>
      <c r="N92" s="91"/>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32"/>
      <c r="CH92" s="132"/>
      <c r="CI92" s="132"/>
      <c r="CJ92" s="132"/>
      <c r="CK92" s="132"/>
      <c r="CL92" s="132"/>
      <c r="CM92" s="132"/>
      <c r="CN92" s="132"/>
      <c r="CO92" s="132"/>
      <c r="CP92" s="132"/>
      <c r="CQ92" s="132"/>
      <c r="CR92" s="132"/>
      <c r="CS92" s="132"/>
      <c r="CT92" s="132"/>
      <c r="CU92" s="132"/>
      <c r="CV92" s="132"/>
      <c r="CW92" s="132"/>
      <c r="CX92" s="132"/>
      <c r="CY92" s="132"/>
      <c r="CZ92" s="132"/>
      <c r="DA92" s="132"/>
      <c r="DB92" s="132"/>
      <c r="DC92" s="132"/>
      <c r="DD92" s="132"/>
      <c r="DE92" s="132"/>
      <c r="DF92" s="132"/>
      <c r="DG92" s="132"/>
      <c r="DH92" s="132"/>
      <c r="DI92" s="132"/>
      <c r="DJ92" s="132"/>
      <c r="DK92" s="132"/>
      <c r="DL92" s="132"/>
      <c r="DM92" s="132"/>
      <c r="DN92" s="132"/>
      <c r="DO92" s="132"/>
      <c r="DP92" s="132"/>
      <c r="DQ92" s="132"/>
      <c r="DR92" s="132"/>
      <c r="DS92" s="132"/>
    </row>
    <row r="93" spans="2:123" s="180" customFormat="1" ht="123.75" customHeight="1" thickBot="1">
      <c r="B93" s="192">
        <v>1</v>
      </c>
      <c r="C93" s="326" t="s">
        <v>137</v>
      </c>
      <c r="D93" s="182" t="s">
        <v>216</v>
      </c>
      <c r="E93" s="292" t="s">
        <v>108</v>
      </c>
      <c r="F93" s="217" t="s">
        <v>72</v>
      </c>
      <c r="G93" s="185">
        <v>144000</v>
      </c>
      <c r="H93" s="186"/>
      <c r="I93" s="185"/>
      <c r="J93" s="187">
        <v>140000</v>
      </c>
      <c r="K93" s="188">
        <f>G93-J93</f>
        <v>4000</v>
      </c>
      <c r="L93" s="188">
        <v>76140</v>
      </c>
      <c r="M93" s="189">
        <f t="shared" si="4"/>
        <v>63860</v>
      </c>
      <c r="N93" s="190" t="s">
        <v>297</v>
      </c>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c r="BD93" s="191"/>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c r="CG93" s="191"/>
      <c r="CH93" s="191"/>
      <c r="CI93" s="191"/>
      <c r="CJ93" s="191"/>
      <c r="CK93" s="191"/>
      <c r="CL93" s="191"/>
      <c r="CM93" s="191"/>
      <c r="CN93" s="191"/>
      <c r="CO93" s="191"/>
      <c r="CP93" s="191"/>
      <c r="CQ93" s="191"/>
      <c r="CR93" s="191"/>
      <c r="CS93" s="191"/>
      <c r="CT93" s="191"/>
      <c r="CU93" s="191"/>
      <c r="CV93" s="191"/>
      <c r="CW93" s="191"/>
      <c r="CX93" s="191"/>
      <c r="CY93" s="191"/>
      <c r="CZ93" s="191"/>
      <c r="DA93" s="191"/>
      <c r="DB93" s="191"/>
      <c r="DC93" s="191"/>
      <c r="DD93" s="191"/>
      <c r="DE93" s="191"/>
      <c r="DF93" s="191"/>
      <c r="DG93" s="191"/>
      <c r="DH93" s="191"/>
      <c r="DI93" s="191"/>
      <c r="DJ93" s="191"/>
      <c r="DK93" s="191"/>
      <c r="DL93" s="191"/>
      <c r="DM93" s="191"/>
      <c r="DN93" s="191"/>
      <c r="DO93" s="191"/>
      <c r="DP93" s="191"/>
      <c r="DQ93" s="191"/>
      <c r="DR93" s="191"/>
      <c r="DS93" s="191"/>
    </row>
    <row r="94" spans="2:123" s="180" customFormat="1" ht="126.75" customHeight="1" thickBot="1">
      <c r="B94" s="263">
        <v>2</v>
      </c>
      <c r="C94" s="327" t="s">
        <v>217</v>
      </c>
      <c r="D94" s="182" t="s">
        <v>218</v>
      </c>
      <c r="E94" s="306" t="s">
        <v>107</v>
      </c>
      <c r="F94" s="217" t="s">
        <v>72</v>
      </c>
      <c r="G94" s="185">
        <v>20000</v>
      </c>
      <c r="H94" s="186"/>
      <c r="I94" s="185"/>
      <c r="J94" s="187">
        <v>12000</v>
      </c>
      <c r="K94" s="188">
        <f>G94-J94</f>
        <v>8000</v>
      </c>
      <c r="L94" s="188">
        <v>3729</v>
      </c>
      <c r="M94" s="189">
        <f t="shared" si="4"/>
        <v>8271</v>
      </c>
      <c r="N94" s="190" t="s">
        <v>328</v>
      </c>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1"/>
      <c r="BR94" s="191"/>
      <c r="BS94" s="191"/>
      <c r="BT94" s="191"/>
      <c r="BU94" s="191"/>
      <c r="BV94" s="191"/>
      <c r="BW94" s="191"/>
      <c r="BX94" s="191"/>
      <c r="BY94" s="191"/>
      <c r="BZ94" s="191"/>
      <c r="CA94" s="191"/>
      <c r="CB94" s="191"/>
      <c r="CC94" s="191"/>
      <c r="CD94" s="191"/>
      <c r="CE94" s="191"/>
      <c r="CF94" s="191"/>
      <c r="CG94" s="191"/>
      <c r="CH94" s="191"/>
      <c r="CI94" s="191"/>
      <c r="CJ94" s="191"/>
      <c r="CK94" s="191"/>
      <c r="CL94" s="191"/>
      <c r="CM94" s="191"/>
      <c r="CN94" s="191"/>
      <c r="CO94" s="191"/>
      <c r="CP94" s="191"/>
      <c r="CQ94" s="191"/>
      <c r="CR94" s="191"/>
      <c r="CS94" s="191"/>
      <c r="CT94" s="191"/>
      <c r="CU94" s="191"/>
      <c r="CV94" s="191"/>
      <c r="CW94" s="191"/>
      <c r="CX94" s="191"/>
      <c r="CY94" s="191"/>
      <c r="CZ94" s="191"/>
      <c r="DA94" s="191"/>
      <c r="DB94" s="191"/>
      <c r="DC94" s="191"/>
      <c r="DD94" s="191"/>
      <c r="DE94" s="191"/>
      <c r="DF94" s="191"/>
      <c r="DG94" s="191"/>
      <c r="DH94" s="191"/>
      <c r="DI94" s="191"/>
      <c r="DJ94" s="191"/>
      <c r="DK94" s="191"/>
      <c r="DL94" s="191"/>
      <c r="DM94" s="191"/>
      <c r="DN94" s="191"/>
      <c r="DO94" s="191"/>
      <c r="DP94" s="191"/>
      <c r="DQ94" s="191"/>
      <c r="DR94" s="191"/>
      <c r="DS94" s="191"/>
    </row>
    <row r="95" spans="2:123" s="180" customFormat="1" ht="102" customHeight="1" thickBot="1">
      <c r="B95" s="243">
        <v>3</v>
      </c>
      <c r="C95" s="327" t="s">
        <v>152</v>
      </c>
      <c r="D95" s="182" t="s">
        <v>219</v>
      </c>
      <c r="E95" s="328" t="s">
        <v>109</v>
      </c>
      <c r="F95" s="217" t="s">
        <v>72</v>
      </c>
      <c r="G95" s="185">
        <v>48000</v>
      </c>
      <c r="H95" s="186"/>
      <c r="I95" s="185"/>
      <c r="J95" s="187">
        <v>14000</v>
      </c>
      <c r="K95" s="188">
        <f>G95-J95</f>
        <v>34000</v>
      </c>
      <c r="L95" s="188">
        <v>9123</v>
      </c>
      <c r="M95" s="189">
        <f t="shared" si="4"/>
        <v>4877</v>
      </c>
      <c r="N95" s="195" t="s">
        <v>308</v>
      </c>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row>
    <row r="96" spans="2:123" s="180" customFormat="1" ht="104.25" customHeight="1" thickBot="1">
      <c r="B96" s="263">
        <v>4</v>
      </c>
      <c r="C96" s="329" t="s">
        <v>133</v>
      </c>
      <c r="D96" s="182" t="s">
        <v>220</v>
      </c>
      <c r="E96" s="183" t="s">
        <v>114</v>
      </c>
      <c r="F96" s="217" t="s">
        <v>72</v>
      </c>
      <c r="G96" s="185">
        <v>268440</v>
      </c>
      <c r="H96" s="186"/>
      <c r="I96" s="185"/>
      <c r="J96" s="187">
        <v>260000</v>
      </c>
      <c r="K96" s="188">
        <f>G96-J96</f>
        <v>8440</v>
      </c>
      <c r="L96" s="188">
        <v>202525</v>
      </c>
      <c r="M96" s="189">
        <f t="shared" si="4"/>
        <v>57475</v>
      </c>
      <c r="N96" s="190" t="s">
        <v>298</v>
      </c>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1"/>
      <c r="CY96" s="191"/>
      <c r="CZ96" s="191"/>
      <c r="DA96" s="191"/>
      <c r="DB96" s="191"/>
      <c r="DC96" s="191"/>
      <c r="DD96" s="191"/>
      <c r="DE96" s="191"/>
      <c r="DF96" s="191"/>
      <c r="DG96" s="191"/>
      <c r="DH96" s="191"/>
      <c r="DI96" s="191"/>
      <c r="DJ96" s="191"/>
      <c r="DK96" s="191"/>
      <c r="DL96" s="191"/>
      <c r="DM96" s="191"/>
      <c r="DN96" s="191"/>
      <c r="DO96" s="191"/>
      <c r="DP96" s="191"/>
      <c r="DQ96" s="191"/>
      <c r="DR96" s="191"/>
      <c r="DS96" s="191"/>
    </row>
    <row r="97" spans="2:123" s="180" customFormat="1" ht="153.75" customHeight="1" thickBot="1">
      <c r="B97" s="243">
        <v>5</v>
      </c>
      <c r="C97" s="275" t="s">
        <v>138</v>
      </c>
      <c r="D97" s="182" t="s">
        <v>221</v>
      </c>
      <c r="E97" s="183" t="s">
        <v>114</v>
      </c>
      <c r="F97" s="217" t="s">
        <v>72</v>
      </c>
      <c r="G97" s="185">
        <v>358200</v>
      </c>
      <c r="H97" s="186"/>
      <c r="I97" s="185"/>
      <c r="J97" s="187">
        <v>358200</v>
      </c>
      <c r="K97" s="188">
        <f>G97-J97</f>
        <v>0</v>
      </c>
      <c r="L97" s="188">
        <v>239052</v>
      </c>
      <c r="M97" s="189">
        <f t="shared" si="4"/>
        <v>119148</v>
      </c>
      <c r="N97" s="190" t="s">
        <v>299</v>
      </c>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91"/>
      <c r="DS97" s="191"/>
    </row>
    <row r="98" spans="1:123" s="180" customFormat="1" ht="147" customHeight="1" thickBot="1">
      <c r="A98" s="180" t="s">
        <v>223</v>
      </c>
      <c r="B98" s="263">
        <v>6</v>
      </c>
      <c r="C98" s="182" t="s">
        <v>139</v>
      </c>
      <c r="D98" s="182" t="s">
        <v>222</v>
      </c>
      <c r="E98" s="328" t="s">
        <v>114</v>
      </c>
      <c r="F98" s="217" t="s">
        <v>72</v>
      </c>
      <c r="G98" s="185">
        <v>199000</v>
      </c>
      <c r="H98" s="186"/>
      <c r="I98" s="185"/>
      <c r="J98" s="187">
        <v>113251</v>
      </c>
      <c r="K98" s="188">
        <f>G98-J98</f>
        <v>85749</v>
      </c>
      <c r="L98" s="188">
        <v>70000</v>
      </c>
      <c r="M98" s="189">
        <f t="shared" si="4"/>
        <v>43251</v>
      </c>
      <c r="N98" s="190" t="s">
        <v>300</v>
      </c>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row>
    <row r="99" spans="2:123" s="180" customFormat="1" ht="167.25" customHeight="1" thickBot="1">
      <c r="B99" s="243">
        <v>7</v>
      </c>
      <c r="C99" s="182" t="s">
        <v>256</v>
      </c>
      <c r="D99" s="182" t="s">
        <v>224</v>
      </c>
      <c r="E99" s="183" t="s">
        <v>113</v>
      </c>
      <c r="F99" s="217" t="s">
        <v>72</v>
      </c>
      <c r="G99" s="185">
        <v>1600000</v>
      </c>
      <c r="H99" s="186"/>
      <c r="I99" s="185"/>
      <c r="J99" s="187">
        <v>1141000</v>
      </c>
      <c r="K99" s="188">
        <f>G99-J99</f>
        <v>459000</v>
      </c>
      <c r="L99" s="188">
        <v>944247</v>
      </c>
      <c r="M99" s="189">
        <f t="shared" si="4"/>
        <v>196753</v>
      </c>
      <c r="N99" s="190" t="s">
        <v>301</v>
      </c>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91"/>
      <c r="DS99" s="191"/>
    </row>
    <row r="100" spans="2:123" s="180" customFormat="1" ht="158.25" customHeight="1" thickBot="1">
      <c r="B100" s="263">
        <v>8</v>
      </c>
      <c r="C100" s="202" t="s">
        <v>140</v>
      </c>
      <c r="D100" s="182" t="s">
        <v>227</v>
      </c>
      <c r="E100" s="183" t="s">
        <v>114</v>
      </c>
      <c r="F100" s="217" t="s">
        <v>72</v>
      </c>
      <c r="G100" s="185">
        <v>200000</v>
      </c>
      <c r="H100" s="186"/>
      <c r="I100" s="185"/>
      <c r="J100" s="187">
        <v>180000</v>
      </c>
      <c r="K100" s="188">
        <f>G100-J100</f>
        <v>20000</v>
      </c>
      <c r="L100" s="188">
        <v>122479</v>
      </c>
      <c r="M100" s="189">
        <f t="shared" si="4"/>
        <v>57521</v>
      </c>
      <c r="N100" s="190" t="s">
        <v>302</v>
      </c>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1"/>
      <c r="BB100" s="191"/>
      <c r="BC100" s="191"/>
      <c r="BD100" s="191"/>
      <c r="BE100" s="191"/>
      <c r="BF100" s="191"/>
      <c r="BG100" s="191"/>
      <c r="BH100" s="191"/>
      <c r="BI100" s="191"/>
      <c r="BJ100" s="191"/>
      <c r="BK100" s="191"/>
      <c r="BL100" s="191"/>
      <c r="BM100" s="191"/>
      <c r="BN100" s="191"/>
      <c r="BO100" s="191"/>
      <c r="BP100" s="191"/>
      <c r="BQ100" s="191"/>
      <c r="BR100" s="191"/>
      <c r="BS100" s="191"/>
      <c r="BT100" s="191"/>
      <c r="BU100" s="191"/>
      <c r="BV100" s="191"/>
      <c r="BW100" s="191"/>
      <c r="BX100" s="191"/>
      <c r="BY100" s="191"/>
      <c r="BZ100" s="191"/>
      <c r="CA100" s="191"/>
      <c r="CB100" s="191"/>
      <c r="CC100" s="191"/>
      <c r="CD100" s="191"/>
      <c r="CE100" s="191"/>
      <c r="CF100" s="191"/>
      <c r="CG100" s="191"/>
      <c r="CH100" s="191"/>
      <c r="CI100" s="191"/>
      <c r="CJ100" s="191"/>
      <c r="CK100" s="191"/>
      <c r="CL100" s="191"/>
      <c r="CM100" s="191"/>
      <c r="CN100" s="191"/>
      <c r="CO100" s="191"/>
      <c r="CP100" s="191"/>
      <c r="CQ100" s="191"/>
      <c r="CR100" s="191"/>
      <c r="CS100" s="191"/>
      <c r="CT100" s="191"/>
      <c r="CU100" s="191"/>
      <c r="CV100" s="191"/>
      <c r="CW100" s="191"/>
      <c r="CX100" s="191"/>
      <c r="CY100" s="191"/>
      <c r="CZ100" s="191"/>
      <c r="DA100" s="191"/>
      <c r="DB100" s="191"/>
      <c r="DC100" s="191"/>
      <c r="DD100" s="191"/>
      <c r="DE100" s="191"/>
      <c r="DF100" s="191"/>
      <c r="DG100" s="191"/>
      <c r="DH100" s="191"/>
      <c r="DI100" s="191"/>
      <c r="DJ100" s="191"/>
      <c r="DK100" s="191"/>
      <c r="DL100" s="191"/>
      <c r="DM100" s="191"/>
      <c r="DN100" s="191"/>
      <c r="DO100" s="191"/>
      <c r="DP100" s="191"/>
      <c r="DQ100" s="191"/>
      <c r="DR100" s="191"/>
      <c r="DS100" s="191"/>
    </row>
    <row r="101" spans="2:123" s="180" customFormat="1" ht="99" customHeight="1" thickBot="1">
      <c r="B101" s="243">
        <v>9</v>
      </c>
      <c r="C101" s="330" t="s">
        <v>225</v>
      </c>
      <c r="D101" s="182" t="s">
        <v>228</v>
      </c>
      <c r="E101" s="328" t="s">
        <v>106</v>
      </c>
      <c r="F101" s="217" t="s">
        <v>72</v>
      </c>
      <c r="G101" s="185">
        <v>535000</v>
      </c>
      <c r="H101" s="186"/>
      <c r="I101" s="185"/>
      <c r="J101" s="187">
        <v>50000</v>
      </c>
      <c r="K101" s="188">
        <f>G101-J101</f>
        <v>485000</v>
      </c>
      <c r="L101" s="188"/>
      <c r="M101" s="189">
        <f t="shared" si="4"/>
        <v>50000</v>
      </c>
      <c r="N101" s="205"/>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c r="CP101" s="206"/>
      <c r="CQ101" s="206"/>
      <c r="CR101" s="206"/>
      <c r="CS101" s="206"/>
      <c r="CT101" s="206"/>
      <c r="CU101" s="206"/>
      <c r="CV101" s="206"/>
      <c r="CW101" s="206"/>
      <c r="CX101" s="206"/>
      <c r="CY101" s="206"/>
      <c r="CZ101" s="206"/>
      <c r="DA101" s="206"/>
      <c r="DB101" s="206"/>
      <c r="DC101" s="206"/>
      <c r="DD101" s="206"/>
      <c r="DE101" s="206"/>
      <c r="DF101" s="206"/>
      <c r="DG101" s="206"/>
      <c r="DH101" s="206"/>
      <c r="DI101" s="206"/>
      <c r="DJ101" s="206"/>
      <c r="DK101" s="206"/>
      <c r="DL101" s="206"/>
      <c r="DM101" s="206"/>
      <c r="DN101" s="206"/>
      <c r="DO101" s="206"/>
      <c r="DP101" s="206"/>
      <c r="DQ101" s="206"/>
      <c r="DR101" s="206"/>
      <c r="DS101" s="206"/>
    </row>
    <row r="102" spans="2:123" s="180" customFormat="1" ht="126" customHeight="1" thickBot="1">
      <c r="B102" s="263">
        <v>10</v>
      </c>
      <c r="C102" s="271" t="s">
        <v>226</v>
      </c>
      <c r="D102" s="182" t="s">
        <v>229</v>
      </c>
      <c r="E102" s="183" t="s">
        <v>110</v>
      </c>
      <c r="F102" s="217" t="s">
        <v>72</v>
      </c>
      <c r="G102" s="185">
        <v>60000</v>
      </c>
      <c r="H102" s="186"/>
      <c r="I102" s="185"/>
      <c r="J102" s="187">
        <v>60000</v>
      </c>
      <c r="K102" s="188">
        <f>G102-J102</f>
        <v>0</v>
      </c>
      <c r="L102" s="188">
        <v>43894</v>
      </c>
      <c r="M102" s="189">
        <f t="shared" si="4"/>
        <v>16106</v>
      </c>
      <c r="N102" s="190" t="s">
        <v>262</v>
      </c>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191"/>
      <c r="DC102" s="191"/>
      <c r="DD102" s="191"/>
      <c r="DE102" s="191"/>
      <c r="DF102" s="191"/>
      <c r="DG102" s="191"/>
      <c r="DH102" s="191"/>
      <c r="DI102" s="191"/>
      <c r="DJ102" s="191"/>
      <c r="DK102" s="191"/>
      <c r="DL102" s="191"/>
      <c r="DM102" s="191"/>
      <c r="DN102" s="191"/>
      <c r="DO102" s="191"/>
      <c r="DP102" s="191"/>
      <c r="DQ102" s="191"/>
      <c r="DR102" s="191"/>
      <c r="DS102" s="191"/>
    </row>
    <row r="103" spans="2:123" s="180" customFormat="1" ht="132.75" customHeight="1" thickBot="1">
      <c r="B103" s="243">
        <v>11</v>
      </c>
      <c r="C103" s="331" t="s">
        <v>257</v>
      </c>
      <c r="D103" s="182" t="s">
        <v>230</v>
      </c>
      <c r="E103" s="328" t="s">
        <v>114</v>
      </c>
      <c r="F103" s="217" t="s">
        <v>72</v>
      </c>
      <c r="G103" s="185">
        <v>270000</v>
      </c>
      <c r="H103" s="186"/>
      <c r="I103" s="185"/>
      <c r="J103" s="187">
        <v>61749</v>
      </c>
      <c r="K103" s="188">
        <f>G103-J103</f>
        <v>208251</v>
      </c>
      <c r="L103" s="188">
        <v>59588</v>
      </c>
      <c r="M103" s="189">
        <f t="shared" si="4"/>
        <v>2161</v>
      </c>
      <c r="N103" s="190" t="s">
        <v>0</v>
      </c>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91"/>
      <c r="CJ103" s="191"/>
      <c r="CK103" s="191"/>
      <c r="CL103" s="191"/>
      <c r="CM103" s="191"/>
      <c r="CN103" s="191"/>
      <c r="CO103" s="191"/>
      <c r="CP103" s="191"/>
      <c r="CQ103" s="191"/>
      <c r="CR103" s="191"/>
      <c r="CS103" s="191"/>
      <c r="CT103" s="191"/>
      <c r="CU103" s="191"/>
      <c r="CV103" s="191"/>
      <c r="CW103" s="191"/>
      <c r="CX103" s="191"/>
      <c r="CY103" s="191"/>
      <c r="CZ103" s="191"/>
      <c r="DA103" s="191"/>
      <c r="DB103" s="191"/>
      <c r="DC103" s="191"/>
      <c r="DD103" s="191"/>
      <c r="DE103" s="191"/>
      <c r="DF103" s="191"/>
      <c r="DG103" s="191"/>
      <c r="DH103" s="191"/>
      <c r="DI103" s="191"/>
      <c r="DJ103" s="191"/>
      <c r="DK103" s="191"/>
      <c r="DL103" s="191"/>
      <c r="DM103" s="191"/>
      <c r="DN103" s="191"/>
      <c r="DO103" s="191"/>
      <c r="DP103" s="191"/>
      <c r="DQ103" s="191"/>
      <c r="DR103" s="191"/>
      <c r="DS103" s="191"/>
    </row>
    <row r="104" spans="2:123" s="180" customFormat="1" ht="79.5" customHeight="1" thickBot="1">
      <c r="B104" s="263">
        <v>12</v>
      </c>
      <c r="C104" s="332" t="s">
        <v>289</v>
      </c>
      <c r="D104" s="182" t="s">
        <v>166</v>
      </c>
      <c r="E104" s="183" t="s">
        <v>105</v>
      </c>
      <c r="F104" s="194" t="s">
        <v>72</v>
      </c>
      <c r="G104" s="185">
        <v>25000</v>
      </c>
      <c r="H104" s="186"/>
      <c r="I104" s="185"/>
      <c r="J104" s="187">
        <v>15000</v>
      </c>
      <c r="K104" s="188">
        <f>G104-J104</f>
        <v>10000</v>
      </c>
      <c r="L104" s="188"/>
      <c r="M104" s="189">
        <f t="shared" si="4"/>
        <v>15000</v>
      </c>
      <c r="N104" s="205"/>
      <c r="O104" s="206"/>
      <c r="P104" s="206"/>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c r="BM104" s="206"/>
      <c r="BN104" s="206"/>
      <c r="BO104" s="206"/>
      <c r="BP104" s="206"/>
      <c r="BQ104" s="206"/>
      <c r="BR104" s="206"/>
      <c r="BS104" s="206"/>
      <c r="BT104" s="206"/>
      <c r="BU104" s="206"/>
      <c r="BV104" s="206"/>
      <c r="BW104" s="206"/>
      <c r="BX104" s="206"/>
      <c r="BY104" s="206"/>
      <c r="BZ104" s="206"/>
      <c r="CA104" s="206"/>
      <c r="CB104" s="206"/>
      <c r="CC104" s="206"/>
      <c r="CD104" s="206"/>
      <c r="CE104" s="206"/>
      <c r="CF104" s="206"/>
      <c r="CG104" s="206"/>
      <c r="CH104" s="206"/>
      <c r="CI104" s="206"/>
      <c r="CJ104" s="206"/>
      <c r="CK104" s="206"/>
      <c r="CL104" s="206"/>
      <c r="CM104" s="206"/>
      <c r="CN104" s="206"/>
      <c r="CO104" s="206"/>
      <c r="CP104" s="206"/>
      <c r="CQ104" s="206"/>
      <c r="CR104" s="206"/>
      <c r="CS104" s="206"/>
      <c r="CT104" s="206"/>
      <c r="CU104" s="206"/>
      <c r="CV104" s="206"/>
      <c r="CW104" s="206"/>
      <c r="CX104" s="206"/>
      <c r="CY104" s="206"/>
      <c r="CZ104" s="206"/>
      <c r="DA104" s="206"/>
      <c r="DB104" s="206"/>
      <c r="DC104" s="206"/>
      <c r="DD104" s="206"/>
      <c r="DE104" s="206"/>
      <c r="DF104" s="206"/>
      <c r="DG104" s="206"/>
      <c r="DH104" s="206"/>
      <c r="DI104" s="206"/>
      <c r="DJ104" s="206"/>
      <c r="DK104" s="206"/>
      <c r="DL104" s="206"/>
      <c r="DM104" s="206"/>
      <c r="DN104" s="206"/>
      <c r="DO104" s="206"/>
      <c r="DP104" s="206"/>
      <c r="DQ104" s="206"/>
      <c r="DR104" s="206"/>
      <c r="DS104" s="206"/>
    </row>
    <row r="105" spans="2:123" s="180" customFormat="1" ht="102.75" customHeight="1" thickBot="1">
      <c r="B105" s="192">
        <v>13</v>
      </c>
      <c r="C105" s="195" t="s">
        <v>77</v>
      </c>
      <c r="D105" s="219" t="s">
        <v>181</v>
      </c>
      <c r="E105" s="328" t="s">
        <v>112</v>
      </c>
      <c r="F105" s="194" t="s">
        <v>72</v>
      </c>
      <c r="G105" s="185">
        <v>49800</v>
      </c>
      <c r="H105" s="186"/>
      <c r="I105" s="185"/>
      <c r="J105" s="187">
        <v>43500</v>
      </c>
      <c r="K105" s="188">
        <f>G105-J105</f>
        <v>6300</v>
      </c>
      <c r="L105" s="188">
        <v>40988</v>
      </c>
      <c r="M105" s="189">
        <f t="shared" si="4"/>
        <v>2512</v>
      </c>
      <c r="N105" s="190" t="s">
        <v>303</v>
      </c>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1"/>
      <c r="DN105" s="191"/>
      <c r="DO105" s="191"/>
      <c r="DP105" s="191"/>
      <c r="DQ105" s="191"/>
      <c r="DR105" s="191"/>
      <c r="DS105" s="191"/>
    </row>
    <row r="106" spans="2:123" s="180" customFormat="1" ht="94.5" customHeight="1" thickBot="1">
      <c r="B106" s="201">
        <v>14</v>
      </c>
      <c r="C106" s="195" t="s">
        <v>261</v>
      </c>
      <c r="D106" s="219" t="s">
        <v>231</v>
      </c>
      <c r="E106" s="183" t="s">
        <v>111</v>
      </c>
      <c r="F106" s="194" t="s">
        <v>72</v>
      </c>
      <c r="G106" s="185">
        <v>15900</v>
      </c>
      <c r="H106" s="186"/>
      <c r="I106" s="185"/>
      <c r="J106" s="187">
        <v>3000</v>
      </c>
      <c r="K106" s="188">
        <f>G106-J106</f>
        <v>12900</v>
      </c>
      <c r="L106" s="188"/>
      <c r="M106" s="189">
        <f t="shared" si="4"/>
        <v>3000</v>
      </c>
      <c r="N106" s="205"/>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row>
    <row r="107" spans="2:123" s="180" customFormat="1" ht="140.25" customHeight="1">
      <c r="B107" s="243">
        <v>15</v>
      </c>
      <c r="C107" s="333" t="s">
        <v>232</v>
      </c>
      <c r="D107" s="281" t="s">
        <v>233</v>
      </c>
      <c r="E107" s="304" t="s">
        <v>114</v>
      </c>
      <c r="F107" s="334" t="s">
        <v>72</v>
      </c>
      <c r="G107" s="317">
        <v>37000</v>
      </c>
      <c r="H107" s="186"/>
      <c r="I107" s="317"/>
      <c r="J107" s="318">
        <v>30500</v>
      </c>
      <c r="K107" s="286">
        <f>G107-J107</f>
        <v>6500</v>
      </c>
      <c r="L107" s="286">
        <v>20000</v>
      </c>
      <c r="M107" s="284">
        <f t="shared" si="4"/>
        <v>10500</v>
      </c>
      <c r="N107" s="297" t="s">
        <v>304</v>
      </c>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row>
    <row r="108" spans="2:123" s="205" customFormat="1" ht="140.25" customHeight="1" thickBot="1">
      <c r="B108" s="280">
        <v>16</v>
      </c>
      <c r="C108" s="335" t="s">
        <v>247</v>
      </c>
      <c r="D108" s="297" t="s">
        <v>244</v>
      </c>
      <c r="E108" s="336"/>
      <c r="F108" s="283" t="s">
        <v>72</v>
      </c>
      <c r="G108" s="337">
        <v>145750</v>
      </c>
      <c r="H108" s="285"/>
      <c r="I108" s="284"/>
      <c r="J108" s="284"/>
      <c r="K108" s="284">
        <f>G108-J108</f>
        <v>145750</v>
      </c>
      <c r="L108" s="284"/>
      <c r="M108" s="284">
        <f t="shared" si="4"/>
        <v>0</v>
      </c>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7"/>
      <c r="AZ108" s="297"/>
      <c r="BA108" s="297"/>
      <c r="BB108" s="297"/>
      <c r="BC108" s="297"/>
      <c r="BD108" s="297"/>
      <c r="BE108" s="297"/>
      <c r="BF108" s="297"/>
      <c r="BG108" s="297"/>
      <c r="BH108" s="297"/>
      <c r="BI108" s="297"/>
      <c r="BJ108" s="297"/>
      <c r="BK108" s="297"/>
      <c r="BL108" s="297"/>
      <c r="BM108" s="297"/>
      <c r="BN108" s="297"/>
      <c r="BO108" s="297"/>
      <c r="BP108" s="297"/>
      <c r="BQ108" s="297"/>
      <c r="BR108" s="297"/>
      <c r="BS108" s="297"/>
      <c r="BT108" s="297"/>
      <c r="BU108" s="297"/>
      <c r="BV108" s="297"/>
      <c r="BW108" s="297"/>
      <c r="BX108" s="297"/>
      <c r="BY108" s="297"/>
      <c r="BZ108" s="297"/>
      <c r="CA108" s="297"/>
      <c r="CB108" s="297"/>
      <c r="CC108" s="297"/>
      <c r="CD108" s="297"/>
      <c r="CE108" s="297"/>
      <c r="CF108" s="297"/>
      <c r="CG108" s="297"/>
      <c r="CH108" s="297"/>
      <c r="CI108" s="297"/>
      <c r="CJ108" s="297"/>
      <c r="CK108" s="297"/>
      <c r="CL108" s="297"/>
      <c r="CM108" s="297"/>
      <c r="CN108" s="297"/>
      <c r="CO108" s="297"/>
      <c r="CP108" s="297"/>
      <c r="CQ108" s="297"/>
      <c r="CR108" s="297"/>
      <c r="CS108" s="297"/>
      <c r="CT108" s="297"/>
      <c r="CU108" s="297"/>
      <c r="CV108" s="297"/>
      <c r="CW108" s="297"/>
      <c r="CX108" s="297"/>
      <c r="CY108" s="297"/>
      <c r="CZ108" s="297"/>
      <c r="DA108" s="297"/>
      <c r="DB108" s="297"/>
      <c r="DC108" s="297"/>
      <c r="DD108" s="297"/>
      <c r="DE108" s="297"/>
      <c r="DF108" s="297"/>
      <c r="DG108" s="297"/>
      <c r="DH108" s="297"/>
      <c r="DI108" s="297"/>
      <c r="DJ108" s="297"/>
      <c r="DK108" s="297"/>
      <c r="DL108" s="297"/>
      <c r="DM108" s="297"/>
      <c r="DN108" s="297"/>
      <c r="DO108" s="297"/>
      <c r="DP108" s="297"/>
      <c r="DQ108" s="297"/>
      <c r="DR108" s="297"/>
      <c r="DS108" s="297"/>
    </row>
    <row r="109" spans="2:123" ht="43.5" customHeight="1" thickBot="1">
      <c r="B109" s="112"/>
      <c r="C109" s="114" t="s">
        <v>129</v>
      </c>
      <c r="D109" s="115"/>
      <c r="E109" s="116"/>
      <c r="F109" s="113"/>
      <c r="G109" s="110">
        <f>SUM(G93:G108)</f>
        <v>3976090</v>
      </c>
      <c r="H109" s="117"/>
      <c r="I109" s="118">
        <f>SUM(I93:I107)</f>
        <v>0</v>
      </c>
      <c r="J109" s="119">
        <f>SUM(J93:J108)</f>
        <v>2482200</v>
      </c>
      <c r="K109" s="120">
        <f>G109-J109</f>
        <v>1493890</v>
      </c>
      <c r="L109" s="119">
        <f>SUM(L93:L108)</f>
        <v>1831765</v>
      </c>
      <c r="M109" s="121">
        <f t="shared" si="4"/>
        <v>650435</v>
      </c>
      <c r="N109" s="123"/>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row>
    <row r="110" spans="2:123" ht="49.5" customHeight="1" thickBot="1">
      <c r="B110" s="402" t="s">
        <v>73</v>
      </c>
      <c r="C110" s="403"/>
      <c r="D110" s="403"/>
      <c r="E110" s="403"/>
      <c r="F110" s="403"/>
      <c r="G110" s="403"/>
      <c r="H110" s="404"/>
      <c r="I110" s="404"/>
      <c r="J110" s="404"/>
      <c r="K110" s="405"/>
      <c r="L110" s="88"/>
      <c r="M110" s="102"/>
      <c r="N110" s="122"/>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130"/>
      <c r="BR110" s="130"/>
      <c r="BS110" s="130"/>
      <c r="BT110" s="130"/>
      <c r="BU110" s="130"/>
      <c r="BV110" s="130"/>
      <c r="BW110" s="130"/>
      <c r="BX110" s="130"/>
      <c r="BY110" s="130"/>
      <c r="BZ110" s="130"/>
      <c r="CA110" s="130"/>
      <c r="CB110" s="130"/>
      <c r="CC110" s="130"/>
      <c r="CD110" s="130"/>
      <c r="CE110" s="130"/>
      <c r="CF110" s="130"/>
      <c r="CG110" s="130"/>
      <c r="CH110" s="130"/>
      <c r="CI110" s="130"/>
      <c r="CJ110" s="130"/>
      <c r="CK110" s="130"/>
      <c r="CL110" s="130"/>
      <c r="CM110" s="130"/>
      <c r="CN110" s="130"/>
      <c r="CO110" s="130"/>
      <c r="CP110" s="130"/>
      <c r="CQ110" s="130"/>
      <c r="CR110" s="130"/>
      <c r="CS110" s="130"/>
      <c r="CT110" s="130"/>
      <c r="CU110" s="130"/>
      <c r="CV110" s="130"/>
      <c r="CW110" s="130"/>
      <c r="CX110" s="130"/>
      <c r="CY110" s="130"/>
      <c r="CZ110" s="130"/>
      <c r="DA110" s="130"/>
      <c r="DB110" s="130"/>
      <c r="DC110" s="130"/>
      <c r="DD110" s="130"/>
      <c r="DE110" s="130"/>
      <c r="DF110" s="130"/>
      <c r="DG110" s="130"/>
      <c r="DH110" s="130"/>
      <c r="DI110" s="130"/>
      <c r="DJ110" s="130"/>
      <c r="DK110" s="130"/>
      <c r="DL110" s="130"/>
      <c r="DM110" s="130"/>
      <c r="DN110" s="130"/>
      <c r="DO110" s="130"/>
      <c r="DP110" s="130"/>
      <c r="DQ110" s="130"/>
      <c r="DR110" s="130"/>
      <c r="DS110" s="130"/>
    </row>
    <row r="111" spans="2:123" s="180" customFormat="1" ht="122.25" customHeight="1" thickBot="1">
      <c r="B111" s="263">
        <v>1</v>
      </c>
      <c r="C111" s="275" t="s">
        <v>234</v>
      </c>
      <c r="D111" s="219" t="s">
        <v>235</v>
      </c>
      <c r="E111" s="304" t="s">
        <v>115</v>
      </c>
      <c r="F111" s="338" t="s">
        <v>73</v>
      </c>
      <c r="G111" s="185">
        <v>250000</v>
      </c>
      <c r="H111" s="186"/>
      <c r="I111" s="185"/>
      <c r="J111" s="187">
        <v>250000</v>
      </c>
      <c r="K111" s="188">
        <f aca="true" t="shared" si="5" ref="K111:K129">G111-J111</f>
        <v>0</v>
      </c>
      <c r="L111" s="188">
        <v>112933</v>
      </c>
      <c r="M111" s="189">
        <f t="shared" si="4"/>
        <v>137067</v>
      </c>
      <c r="N111" s="190" t="s">
        <v>305</v>
      </c>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row>
    <row r="112" spans="2:123" s="180" customFormat="1" ht="112.5" customHeight="1" thickBot="1">
      <c r="B112" s="201">
        <v>2</v>
      </c>
      <c r="C112" s="339" t="s">
        <v>141</v>
      </c>
      <c r="D112" s="182" t="s">
        <v>166</v>
      </c>
      <c r="E112" s="183" t="s">
        <v>119</v>
      </c>
      <c r="F112" s="338" t="s">
        <v>73</v>
      </c>
      <c r="G112" s="185">
        <v>16100</v>
      </c>
      <c r="H112" s="186"/>
      <c r="I112" s="185"/>
      <c r="J112" s="187">
        <v>10000</v>
      </c>
      <c r="K112" s="188">
        <f t="shared" si="5"/>
        <v>6100</v>
      </c>
      <c r="L112" s="188">
        <v>4259</v>
      </c>
      <c r="M112" s="189">
        <f t="shared" si="4"/>
        <v>5741</v>
      </c>
      <c r="N112" s="190" t="s">
        <v>306</v>
      </c>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row>
    <row r="113" spans="2:123" s="180" customFormat="1" ht="96.75" customHeight="1" thickBot="1">
      <c r="B113" s="192">
        <v>3</v>
      </c>
      <c r="C113" s="340" t="s">
        <v>236</v>
      </c>
      <c r="D113" s="193" t="s">
        <v>237</v>
      </c>
      <c r="E113" s="328" t="s">
        <v>115</v>
      </c>
      <c r="F113" s="341" t="s">
        <v>73</v>
      </c>
      <c r="G113" s="317">
        <v>375000</v>
      </c>
      <c r="H113" s="186"/>
      <c r="I113" s="317"/>
      <c r="J113" s="318">
        <v>375000</v>
      </c>
      <c r="K113" s="286">
        <f t="shared" si="5"/>
        <v>0</v>
      </c>
      <c r="L113" s="286">
        <v>13520</v>
      </c>
      <c r="M113" s="284">
        <f t="shared" si="4"/>
        <v>361480</v>
      </c>
      <c r="N113" s="297" t="s">
        <v>307</v>
      </c>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row>
    <row r="114" spans="2:123" s="349" customFormat="1" ht="96.75" customHeight="1" thickBot="1">
      <c r="B114" s="342">
        <v>4</v>
      </c>
      <c r="C114" s="343" t="s">
        <v>150</v>
      </c>
      <c r="D114" s="343" t="s">
        <v>202</v>
      </c>
      <c r="E114" s="344" t="s">
        <v>324</v>
      </c>
      <c r="F114" s="345" t="s">
        <v>73</v>
      </c>
      <c r="G114" s="346">
        <v>25000</v>
      </c>
      <c r="H114" s="347"/>
      <c r="I114" s="346"/>
      <c r="J114" s="346">
        <v>25000</v>
      </c>
      <c r="K114" s="346">
        <f t="shared" si="5"/>
        <v>0</v>
      </c>
      <c r="L114" s="346">
        <v>25000</v>
      </c>
      <c r="M114" s="346">
        <f t="shared" si="4"/>
        <v>0</v>
      </c>
      <c r="N114" s="348" t="s">
        <v>7</v>
      </c>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8"/>
      <c r="AQ114" s="348"/>
      <c r="AR114" s="348"/>
      <c r="AS114" s="348"/>
      <c r="AT114" s="348"/>
      <c r="AU114" s="348"/>
      <c r="AV114" s="348"/>
      <c r="AW114" s="348"/>
      <c r="AX114" s="348"/>
      <c r="AY114" s="348"/>
      <c r="AZ114" s="348"/>
      <c r="BA114" s="348"/>
      <c r="BB114" s="348"/>
      <c r="BC114" s="348"/>
      <c r="BD114" s="348"/>
      <c r="BE114" s="348"/>
      <c r="BF114" s="348"/>
      <c r="BG114" s="348"/>
      <c r="BH114" s="348"/>
      <c r="BI114" s="348"/>
      <c r="BJ114" s="348"/>
      <c r="BK114" s="348"/>
      <c r="BL114" s="348"/>
      <c r="BM114" s="348"/>
      <c r="BN114" s="348"/>
      <c r="BO114" s="348"/>
      <c r="BP114" s="348"/>
      <c r="BQ114" s="348"/>
      <c r="BR114" s="348"/>
      <c r="BS114" s="348"/>
      <c r="BT114" s="348"/>
      <c r="BU114" s="348"/>
      <c r="BV114" s="348"/>
      <c r="BW114" s="348"/>
      <c r="BX114" s="348"/>
      <c r="BY114" s="348"/>
      <c r="BZ114" s="348"/>
      <c r="CA114" s="348"/>
      <c r="CB114" s="348"/>
      <c r="CC114" s="348"/>
      <c r="CD114" s="348"/>
      <c r="CE114" s="348"/>
      <c r="CF114" s="348"/>
      <c r="CG114" s="348"/>
      <c r="CH114" s="348"/>
      <c r="CI114" s="348"/>
      <c r="CJ114" s="348"/>
      <c r="CK114" s="348"/>
      <c r="CL114" s="348"/>
      <c r="CM114" s="348"/>
      <c r="CN114" s="348"/>
      <c r="CO114" s="348"/>
      <c r="CP114" s="348"/>
      <c r="CQ114" s="348"/>
      <c r="CR114" s="348"/>
      <c r="CS114" s="348"/>
      <c r="CT114" s="348"/>
      <c r="CU114" s="348"/>
      <c r="CV114" s="348"/>
      <c r="CW114" s="348"/>
      <c r="CX114" s="348"/>
      <c r="CY114" s="348"/>
      <c r="CZ114" s="348"/>
      <c r="DA114" s="348"/>
      <c r="DB114" s="348"/>
      <c r="DC114" s="348"/>
      <c r="DD114" s="348"/>
      <c r="DE114" s="348"/>
      <c r="DF114" s="348"/>
      <c r="DG114" s="348"/>
      <c r="DH114" s="348"/>
      <c r="DI114" s="348"/>
      <c r="DJ114" s="348"/>
      <c r="DK114" s="348"/>
      <c r="DL114" s="348"/>
      <c r="DM114" s="348"/>
      <c r="DN114" s="348"/>
      <c r="DO114" s="348"/>
      <c r="DP114" s="348"/>
      <c r="DQ114" s="348"/>
      <c r="DR114" s="348"/>
      <c r="DS114" s="348"/>
    </row>
    <row r="115" spans="2:123" s="139" customFormat="1" ht="41.25" customHeight="1">
      <c r="B115" s="175"/>
      <c r="C115" s="176" t="s">
        <v>129</v>
      </c>
      <c r="D115" s="176"/>
      <c r="E115" s="174"/>
      <c r="F115" s="157"/>
      <c r="G115" s="158">
        <f>SUM(G111:G114)</f>
        <v>666100</v>
      </c>
      <c r="H115" s="143"/>
      <c r="I115" s="158">
        <f>SUM(I111:I113)</f>
        <v>0</v>
      </c>
      <c r="J115" s="158">
        <f>SUM(J111:J114)</f>
        <v>660000</v>
      </c>
      <c r="K115" s="168">
        <f t="shared" si="5"/>
        <v>6100</v>
      </c>
      <c r="L115" s="158">
        <f>SUM(L111:L114)</f>
        <v>155712</v>
      </c>
      <c r="M115" s="177">
        <f t="shared" si="4"/>
        <v>504288</v>
      </c>
      <c r="N115" s="178"/>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4"/>
      <c r="BV115" s="154"/>
      <c r="BW115" s="154"/>
      <c r="BX115" s="154"/>
      <c r="BY115" s="154"/>
      <c r="BZ115" s="154"/>
      <c r="CA115" s="154"/>
      <c r="CB115" s="154"/>
      <c r="CC115" s="154"/>
      <c r="CD115" s="154"/>
      <c r="CE115" s="154"/>
      <c r="CF115" s="154"/>
      <c r="CG115" s="154"/>
      <c r="CH115" s="154"/>
      <c r="CI115" s="154"/>
      <c r="CJ115" s="154"/>
      <c r="CK115" s="154"/>
      <c r="CL115" s="154"/>
      <c r="CM115" s="154"/>
      <c r="CN115" s="154"/>
      <c r="CO115" s="154"/>
      <c r="CP115" s="154"/>
      <c r="CQ115" s="154"/>
      <c r="CR115" s="154"/>
      <c r="CS115" s="154"/>
      <c r="CT115" s="154"/>
      <c r="CU115" s="154"/>
      <c r="CV115" s="154"/>
      <c r="CW115" s="154"/>
      <c r="CX115" s="154"/>
      <c r="CY115" s="154"/>
      <c r="CZ115" s="154"/>
      <c r="DA115" s="154"/>
      <c r="DB115" s="154"/>
      <c r="DC115" s="154"/>
      <c r="DD115" s="154"/>
      <c r="DE115" s="154"/>
      <c r="DF115" s="154"/>
      <c r="DG115" s="154"/>
      <c r="DH115" s="154"/>
      <c r="DI115" s="154"/>
      <c r="DJ115" s="154"/>
      <c r="DK115" s="154"/>
      <c r="DL115" s="154"/>
      <c r="DM115" s="154"/>
      <c r="DN115" s="154"/>
      <c r="DO115" s="154"/>
      <c r="DP115" s="154"/>
      <c r="DQ115" s="154"/>
      <c r="DR115" s="154"/>
      <c r="DS115" s="154"/>
    </row>
    <row r="116" spans="2:123" ht="44.25" customHeight="1" thickBot="1">
      <c r="B116" s="406" t="s">
        <v>75</v>
      </c>
      <c r="C116" s="407"/>
      <c r="D116" s="407"/>
      <c r="E116" s="407"/>
      <c r="F116" s="407"/>
      <c r="G116" s="407"/>
      <c r="H116" s="408"/>
      <c r="I116" s="408"/>
      <c r="J116" s="408"/>
      <c r="K116" s="409"/>
      <c r="L116" s="92"/>
      <c r="M116" s="89">
        <f t="shared" si="4"/>
        <v>0</v>
      </c>
      <c r="N116" s="138"/>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c r="AO116" s="133"/>
      <c r="AP116" s="133"/>
      <c r="AQ116" s="133"/>
      <c r="AR116" s="133"/>
      <c r="AS116" s="133"/>
      <c r="AT116" s="133"/>
      <c r="AU116" s="133"/>
      <c r="AV116" s="133"/>
      <c r="AW116" s="133"/>
      <c r="AX116" s="133"/>
      <c r="AY116" s="133"/>
      <c r="AZ116" s="133"/>
      <c r="BA116" s="133"/>
      <c r="BB116" s="133"/>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3"/>
      <c r="CE116" s="133"/>
      <c r="CF116" s="133"/>
      <c r="CG116" s="133"/>
      <c r="CH116" s="133"/>
      <c r="CI116" s="133"/>
      <c r="CJ116" s="133"/>
      <c r="CK116" s="133"/>
      <c r="CL116" s="133"/>
      <c r="CM116" s="133"/>
      <c r="CN116" s="133"/>
      <c r="CO116" s="133"/>
      <c r="CP116" s="133"/>
      <c r="CQ116" s="133"/>
      <c r="CR116" s="133"/>
      <c r="CS116" s="133"/>
      <c r="CT116" s="133"/>
      <c r="CU116" s="133"/>
      <c r="CV116" s="133"/>
      <c r="CW116" s="133"/>
      <c r="CX116" s="133"/>
      <c r="CY116" s="133"/>
      <c r="CZ116" s="133"/>
      <c r="DA116" s="133"/>
      <c r="DB116" s="133"/>
      <c r="DC116" s="133"/>
      <c r="DD116" s="133"/>
      <c r="DE116" s="133"/>
      <c r="DF116" s="133"/>
      <c r="DG116" s="133"/>
      <c r="DH116" s="133"/>
      <c r="DI116" s="133"/>
      <c r="DJ116" s="133"/>
      <c r="DK116" s="133"/>
      <c r="DL116" s="133"/>
      <c r="DM116" s="133"/>
      <c r="DN116" s="133"/>
      <c r="DO116" s="133"/>
      <c r="DP116" s="133"/>
      <c r="DQ116" s="133"/>
      <c r="DR116" s="133"/>
      <c r="DS116" s="133"/>
    </row>
    <row r="117" spans="2:123" s="180" customFormat="1" ht="90.75" customHeight="1" thickBot="1">
      <c r="B117" s="350">
        <v>1</v>
      </c>
      <c r="C117" s="351" t="s">
        <v>142</v>
      </c>
      <c r="D117" s="182" t="s">
        <v>166</v>
      </c>
      <c r="E117" s="223" t="s">
        <v>116</v>
      </c>
      <c r="F117" s="350" t="s">
        <v>76</v>
      </c>
      <c r="G117" s="237">
        <v>26500</v>
      </c>
      <c r="H117" s="186"/>
      <c r="I117" s="237"/>
      <c r="J117" s="238">
        <v>26500</v>
      </c>
      <c r="K117" s="188">
        <f t="shared" si="5"/>
        <v>0</v>
      </c>
      <c r="L117" s="213">
        <v>10796</v>
      </c>
      <c r="M117" s="188">
        <f t="shared" si="4"/>
        <v>15704</v>
      </c>
      <c r="N117" s="352" t="s">
        <v>3</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row>
    <row r="118" spans="2:123" s="180" customFormat="1" ht="123.75" customHeight="1" thickBot="1">
      <c r="B118" s="201">
        <v>2</v>
      </c>
      <c r="C118" s="353" t="s">
        <v>143</v>
      </c>
      <c r="D118" s="182" t="s">
        <v>238</v>
      </c>
      <c r="E118" s="354" t="s">
        <v>117</v>
      </c>
      <c r="F118" s="350" t="s">
        <v>76</v>
      </c>
      <c r="G118" s="185">
        <v>100000</v>
      </c>
      <c r="H118" s="186"/>
      <c r="I118" s="185"/>
      <c r="J118" s="187">
        <v>100000</v>
      </c>
      <c r="K118" s="188">
        <f t="shared" si="5"/>
        <v>0</v>
      </c>
      <c r="L118" s="188">
        <v>100000</v>
      </c>
      <c r="M118" s="188">
        <f t="shared" si="4"/>
        <v>0</v>
      </c>
      <c r="N118" s="355" t="s">
        <v>282</v>
      </c>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row>
    <row r="119" spans="2:123" s="180" customFormat="1" ht="99" customHeight="1" thickBot="1">
      <c r="B119" s="263">
        <v>3</v>
      </c>
      <c r="C119" s="356" t="s">
        <v>239</v>
      </c>
      <c r="D119" s="182" t="s">
        <v>240</v>
      </c>
      <c r="E119" s="357" t="s">
        <v>117</v>
      </c>
      <c r="F119" s="358" t="s">
        <v>76</v>
      </c>
      <c r="G119" s="317">
        <v>400000</v>
      </c>
      <c r="H119" s="186"/>
      <c r="I119" s="317"/>
      <c r="J119" s="318">
        <v>150000</v>
      </c>
      <c r="K119" s="188">
        <f t="shared" si="5"/>
        <v>250000</v>
      </c>
      <c r="L119" s="188">
        <v>150000</v>
      </c>
      <c r="M119" s="188">
        <f t="shared" si="4"/>
        <v>0</v>
      </c>
      <c r="N119" s="359" t="s">
        <v>283</v>
      </c>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row>
    <row r="120" spans="2:123" s="180" customFormat="1" ht="123" customHeight="1" thickBot="1">
      <c r="B120" s="201">
        <v>4</v>
      </c>
      <c r="C120" s="360" t="s">
        <v>248</v>
      </c>
      <c r="D120" s="182" t="s">
        <v>241</v>
      </c>
      <c r="E120" s="361" t="s">
        <v>117</v>
      </c>
      <c r="F120" s="358" t="s">
        <v>76</v>
      </c>
      <c r="G120" s="185">
        <v>300000</v>
      </c>
      <c r="H120" s="186"/>
      <c r="I120" s="185"/>
      <c r="J120" s="187">
        <v>300000</v>
      </c>
      <c r="K120" s="188">
        <f t="shared" si="5"/>
        <v>0</v>
      </c>
      <c r="L120" s="188">
        <v>300000</v>
      </c>
      <c r="M120" s="188">
        <f t="shared" si="4"/>
        <v>0</v>
      </c>
      <c r="N120" s="359" t="s">
        <v>284</v>
      </c>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row>
    <row r="121" spans="2:123" s="180" customFormat="1" ht="81" customHeight="1" hidden="1" thickBot="1">
      <c r="B121" s="263"/>
      <c r="C121" s="362"/>
      <c r="D121" s="182" t="s">
        <v>165</v>
      </c>
      <c r="E121" s="363"/>
      <c r="G121" s="207"/>
      <c r="H121" s="186"/>
      <c r="I121" s="185"/>
      <c r="J121" s="187"/>
      <c r="K121" s="188">
        <f t="shared" si="5"/>
        <v>0</v>
      </c>
      <c r="L121" s="188"/>
      <c r="M121" s="188">
        <f t="shared" si="4"/>
        <v>0</v>
      </c>
      <c r="N121" s="363"/>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c r="CP121" s="206"/>
      <c r="CQ121" s="206"/>
      <c r="CR121" s="206"/>
      <c r="CS121" s="206"/>
      <c r="CT121" s="206"/>
      <c r="CU121" s="206"/>
      <c r="CV121" s="206"/>
      <c r="CW121" s="206"/>
      <c r="CX121" s="206"/>
      <c r="CY121" s="206"/>
      <c r="CZ121" s="206"/>
      <c r="DA121" s="206"/>
      <c r="DB121" s="206"/>
      <c r="DC121" s="206"/>
      <c r="DD121" s="206"/>
      <c r="DE121" s="206"/>
      <c r="DF121" s="206"/>
      <c r="DG121" s="206"/>
      <c r="DH121" s="206"/>
      <c r="DI121" s="206"/>
      <c r="DJ121" s="206"/>
      <c r="DK121" s="206"/>
      <c r="DL121" s="206"/>
      <c r="DM121" s="206"/>
      <c r="DN121" s="206"/>
      <c r="DO121" s="206"/>
      <c r="DP121" s="206"/>
      <c r="DQ121" s="206"/>
      <c r="DR121" s="206"/>
      <c r="DS121" s="206"/>
    </row>
    <row r="122" spans="2:123" s="180" customFormat="1" ht="96.75" customHeight="1" hidden="1" thickBot="1">
      <c r="B122" s="192"/>
      <c r="C122" s="364"/>
      <c r="D122" s="193" t="s">
        <v>165</v>
      </c>
      <c r="E122" s="365"/>
      <c r="F122" s="366"/>
      <c r="G122" s="317"/>
      <c r="H122" s="186"/>
      <c r="I122" s="317"/>
      <c r="J122" s="318"/>
      <c r="K122" s="286">
        <f t="shared" si="5"/>
        <v>0</v>
      </c>
      <c r="L122" s="286"/>
      <c r="M122" s="286">
        <f t="shared" si="4"/>
        <v>0</v>
      </c>
      <c r="N122" s="367"/>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6"/>
      <c r="CR122" s="206"/>
      <c r="CS122" s="206"/>
      <c r="CT122" s="206"/>
      <c r="CU122" s="206"/>
      <c r="CV122" s="206"/>
      <c r="CW122" s="206"/>
      <c r="CX122" s="206"/>
      <c r="CY122" s="206"/>
      <c r="CZ122" s="206"/>
      <c r="DA122" s="206"/>
      <c r="DB122" s="206"/>
      <c r="DC122" s="206"/>
      <c r="DD122" s="206"/>
      <c r="DE122" s="206"/>
      <c r="DF122" s="206"/>
      <c r="DG122" s="206"/>
      <c r="DH122" s="206"/>
      <c r="DI122" s="206"/>
      <c r="DJ122" s="206"/>
      <c r="DK122" s="206"/>
      <c r="DL122" s="206"/>
      <c r="DM122" s="206"/>
      <c r="DN122" s="206"/>
      <c r="DO122" s="206"/>
      <c r="DP122" s="206"/>
      <c r="DQ122" s="206"/>
      <c r="DR122" s="206"/>
      <c r="DS122" s="206"/>
    </row>
    <row r="123" spans="2:123" s="180" customFormat="1" ht="131.25" customHeight="1" thickBot="1">
      <c r="B123" s="263">
        <v>5</v>
      </c>
      <c r="C123" s="368" t="s">
        <v>314</v>
      </c>
      <c r="D123" s="193" t="s">
        <v>315</v>
      </c>
      <c r="E123" s="287">
        <v>3719800</v>
      </c>
      <c r="F123" s="369" t="s">
        <v>76</v>
      </c>
      <c r="G123" s="284">
        <v>80000</v>
      </c>
      <c r="H123" s="186"/>
      <c r="I123" s="317"/>
      <c r="J123" s="318">
        <v>80000</v>
      </c>
      <c r="K123" s="324">
        <f t="shared" si="5"/>
        <v>0</v>
      </c>
      <c r="L123" s="370">
        <v>80000</v>
      </c>
      <c r="M123" s="188">
        <f t="shared" si="4"/>
        <v>0</v>
      </c>
      <c r="N123" s="209" t="s">
        <v>6</v>
      </c>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c r="CP123" s="206"/>
      <c r="CQ123" s="206"/>
      <c r="CR123" s="206"/>
      <c r="CS123" s="206"/>
      <c r="CT123" s="206"/>
      <c r="CU123" s="206"/>
      <c r="CV123" s="206"/>
      <c r="CW123" s="206"/>
      <c r="CX123" s="206"/>
      <c r="CY123" s="206"/>
      <c r="CZ123" s="206"/>
      <c r="DA123" s="206"/>
      <c r="DB123" s="206"/>
      <c r="DC123" s="206"/>
      <c r="DD123" s="206"/>
      <c r="DE123" s="206"/>
      <c r="DF123" s="206"/>
      <c r="DG123" s="206"/>
      <c r="DH123" s="206"/>
      <c r="DI123" s="206"/>
      <c r="DJ123" s="206"/>
      <c r="DK123" s="206"/>
      <c r="DL123" s="206"/>
      <c r="DM123" s="206"/>
      <c r="DN123" s="206"/>
      <c r="DO123" s="206"/>
      <c r="DP123" s="206"/>
      <c r="DQ123" s="206"/>
      <c r="DR123" s="206"/>
      <c r="DS123" s="206"/>
    </row>
    <row r="124" spans="2:123" s="180" customFormat="1" ht="74.25" customHeight="1" thickBot="1">
      <c r="B124" s="201">
        <v>6</v>
      </c>
      <c r="C124" s="364" t="s">
        <v>242</v>
      </c>
      <c r="D124" s="193" t="s">
        <v>243</v>
      </c>
      <c r="E124" s="371" t="s">
        <v>117</v>
      </c>
      <c r="F124" s="372" t="s">
        <v>76</v>
      </c>
      <c r="G124" s="373">
        <v>5000</v>
      </c>
      <c r="H124" s="374"/>
      <c r="I124" s="317"/>
      <c r="J124" s="318"/>
      <c r="K124" s="375">
        <f t="shared" si="5"/>
        <v>5000</v>
      </c>
      <c r="L124" s="375"/>
      <c r="M124" s="185">
        <f t="shared" si="4"/>
        <v>0</v>
      </c>
      <c r="N124" s="37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6"/>
      <c r="CR124" s="206"/>
      <c r="CS124" s="206"/>
      <c r="CT124" s="206"/>
      <c r="CU124" s="206"/>
      <c r="CV124" s="206"/>
      <c r="CW124" s="206"/>
      <c r="CX124" s="206"/>
      <c r="CY124" s="206"/>
      <c r="CZ124" s="206"/>
      <c r="DA124" s="206"/>
      <c r="DB124" s="206"/>
      <c r="DC124" s="206"/>
      <c r="DD124" s="206"/>
      <c r="DE124" s="206"/>
      <c r="DF124" s="206"/>
      <c r="DG124" s="206"/>
      <c r="DH124" s="206"/>
      <c r="DI124" s="206"/>
      <c r="DJ124" s="206"/>
      <c r="DK124" s="206"/>
      <c r="DL124" s="206"/>
      <c r="DM124" s="206"/>
      <c r="DN124" s="206"/>
      <c r="DO124" s="206"/>
      <c r="DP124" s="206"/>
      <c r="DQ124" s="206"/>
      <c r="DR124" s="206"/>
      <c r="DS124" s="206"/>
    </row>
    <row r="125" spans="2:123" s="180" customFormat="1" ht="126.75" customHeight="1" thickBot="1">
      <c r="B125" s="263">
        <v>7</v>
      </c>
      <c r="C125" s="329" t="s">
        <v>160</v>
      </c>
      <c r="D125" s="193" t="s">
        <v>196</v>
      </c>
      <c r="E125" s="304" t="s">
        <v>318</v>
      </c>
      <c r="F125" s="372" t="s">
        <v>76</v>
      </c>
      <c r="G125" s="317">
        <v>100000</v>
      </c>
      <c r="H125" s="377"/>
      <c r="I125" s="378"/>
      <c r="J125" s="378">
        <v>15000</v>
      </c>
      <c r="K125" s="379">
        <f t="shared" si="5"/>
        <v>85000</v>
      </c>
      <c r="L125" s="317">
        <v>15000</v>
      </c>
      <c r="M125" s="380">
        <f t="shared" si="4"/>
        <v>0</v>
      </c>
      <c r="N125" s="376" t="s">
        <v>2</v>
      </c>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6"/>
      <c r="CR125" s="206"/>
      <c r="CS125" s="206"/>
      <c r="CT125" s="206"/>
      <c r="CU125" s="206"/>
      <c r="CV125" s="206"/>
      <c r="CW125" s="206"/>
      <c r="CX125" s="206"/>
      <c r="CY125" s="206"/>
      <c r="CZ125" s="206"/>
      <c r="DA125" s="206"/>
      <c r="DB125" s="206"/>
      <c r="DC125" s="206"/>
      <c r="DD125" s="206"/>
      <c r="DE125" s="206"/>
      <c r="DF125" s="206"/>
      <c r="DG125" s="206"/>
      <c r="DH125" s="206"/>
      <c r="DI125" s="206"/>
      <c r="DJ125" s="206"/>
      <c r="DK125" s="206"/>
      <c r="DL125" s="206"/>
      <c r="DM125" s="206"/>
      <c r="DN125" s="206"/>
      <c r="DO125" s="206"/>
      <c r="DP125" s="206"/>
      <c r="DQ125" s="206"/>
      <c r="DR125" s="206"/>
      <c r="DS125" s="206"/>
    </row>
    <row r="126" spans="2:123" s="180" customFormat="1" ht="93.75" customHeight="1" thickBot="1">
      <c r="B126" s="240">
        <v>8</v>
      </c>
      <c r="C126" s="381" t="s">
        <v>312</v>
      </c>
      <c r="D126" s="182" t="s">
        <v>313</v>
      </c>
      <c r="E126" s="183" t="s">
        <v>318</v>
      </c>
      <c r="F126" s="369" t="s">
        <v>76</v>
      </c>
      <c r="G126" s="185">
        <v>165000</v>
      </c>
      <c r="H126" s="382"/>
      <c r="I126" s="322"/>
      <c r="J126" s="383">
        <v>80030</v>
      </c>
      <c r="K126" s="384">
        <f t="shared" si="5"/>
        <v>84970</v>
      </c>
      <c r="L126" s="385">
        <v>80030</v>
      </c>
      <c r="M126" s="386">
        <f t="shared" si="4"/>
        <v>0</v>
      </c>
      <c r="N126" s="387" t="s">
        <v>1</v>
      </c>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388"/>
      <c r="CE126" s="388"/>
      <c r="CF126" s="388"/>
      <c r="CG126" s="388"/>
      <c r="CH126" s="388"/>
      <c r="CI126" s="388"/>
      <c r="CJ126" s="388"/>
      <c r="CK126" s="388"/>
      <c r="CL126" s="388"/>
      <c r="CM126" s="388"/>
      <c r="CN126" s="388"/>
      <c r="CO126" s="388"/>
      <c r="CP126" s="388"/>
      <c r="CQ126" s="388"/>
      <c r="CR126" s="388"/>
      <c r="CS126" s="388"/>
      <c r="CT126" s="388"/>
      <c r="CU126" s="388"/>
      <c r="CV126" s="388"/>
      <c r="CW126" s="388"/>
      <c r="CX126" s="388"/>
      <c r="CY126" s="388"/>
      <c r="CZ126" s="388"/>
      <c r="DA126" s="388"/>
      <c r="DB126" s="388"/>
      <c r="DC126" s="388"/>
      <c r="DD126" s="388"/>
      <c r="DE126" s="388"/>
      <c r="DF126" s="388"/>
      <c r="DG126" s="388"/>
      <c r="DH126" s="388"/>
      <c r="DI126" s="388"/>
      <c r="DJ126" s="388"/>
      <c r="DK126" s="388"/>
      <c r="DL126" s="388"/>
      <c r="DM126" s="388"/>
      <c r="DN126" s="388"/>
      <c r="DO126" s="388"/>
      <c r="DP126" s="388"/>
      <c r="DQ126" s="388"/>
      <c r="DR126" s="388"/>
      <c r="DS126" s="388"/>
    </row>
    <row r="127" spans="2:123" s="180" customFormat="1" ht="144.75" customHeight="1" thickBot="1">
      <c r="B127" s="263">
        <v>9</v>
      </c>
      <c r="C127" s="381" t="s">
        <v>329</v>
      </c>
      <c r="D127" s="389" t="s">
        <v>330</v>
      </c>
      <c r="E127" s="183" t="s">
        <v>318</v>
      </c>
      <c r="F127" s="369" t="s">
        <v>76</v>
      </c>
      <c r="G127" s="185">
        <v>300000</v>
      </c>
      <c r="H127" s="390"/>
      <c r="I127" s="199"/>
      <c r="J127" s="383"/>
      <c r="K127" s="391"/>
      <c r="L127" s="392"/>
      <c r="M127" s="185"/>
      <c r="N127" s="393"/>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c r="BJ127" s="388"/>
      <c r="BK127" s="388"/>
      <c r="BL127" s="388"/>
      <c r="BM127" s="388"/>
      <c r="BN127" s="388"/>
      <c r="BO127" s="388"/>
      <c r="BP127" s="388"/>
      <c r="BQ127" s="388"/>
      <c r="BR127" s="388"/>
      <c r="BS127" s="388"/>
      <c r="BT127" s="388"/>
      <c r="BU127" s="388"/>
      <c r="BV127" s="388"/>
      <c r="BW127" s="388"/>
      <c r="BX127" s="388"/>
      <c r="BY127" s="388"/>
      <c r="BZ127" s="388"/>
      <c r="CA127" s="388"/>
      <c r="CB127" s="388"/>
      <c r="CC127" s="388"/>
      <c r="CD127" s="388"/>
      <c r="CE127" s="388"/>
      <c r="CF127" s="388"/>
      <c r="CG127" s="388"/>
      <c r="CH127" s="388"/>
      <c r="CI127" s="388"/>
      <c r="CJ127" s="388"/>
      <c r="CK127" s="388"/>
      <c r="CL127" s="388"/>
      <c r="CM127" s="388"/>
      <c r="CN127" s="388"/>
      <c r="CO127" s="388"/>
      <c r="CP127" s="388"/>
      <c r="CQ127" s="388"/>
      <c r="CR127" s="388"/>
      <c r="CS127" s="388"/>
      <c r="CT127" s="388"/>
      <c r="CU127" s="388"/>
      <c r="CV127" s="388"/>
      <c r="CW127" s="388"/>
      <c r="CX127" s="388"/>
      <c r="CY127" s="388"/>
      <c r="CZ127" s="388"/>
      <c r="DA127" s="388"/>
      <c r="DB127" s="388"/>
      <c r="DC127" s="388"/>
      <c r="DD127" s="388"/>
      <c r="DE127" s="388"/>
      <c r="DF127" s="388"/>
      <c r="DG127" s="388"/>
      <c r="DH127" s="388"/>
      <c r="DI127" s="388"/>
      <c r="DJ127" s="388"/>
      <c r="DK127" s="388"/>
      <c r="DL127" s="388"/>
      <c r="DM127" s="388"/>
      <c r="DN127" s="388"/>
      <c r="DO127" s="388"/>
      <c r="DP127" s="388"/>
      <c r="DQ127" s="388"/>
      <c r="DR127" s="388"/>
      <c r="DS127" s="388"/>
    </row>
    <row r="128" spans="2:123" ht="42" customHeight="1" thickBot="1">
      <c r="B128" s="58"/>
      <c r="C128" s="69" t="s">
        <v>129</v>
      </c>
      <c r="D128" s="69"/>
      <c r="E128" s="59"/>
      <c r="F128" s="70"/>
      <c r="G128" s="75">
        <f>G117+G118+G120+G121+G122+G119+G124+G126+G123+G125</f>
        <v>1176500</v>
      </c>
      <c r="H128" s="72"/>
      <c r="I128" s="74"/>
      <c r="J128" s="75">
        <f>J117+J118+J120+J121+J122+J119+J124+J126+J123+J125</f>
        <v>751530</v>
      </c>
      <c r="K128" s="76">
        <f t="shared" si="5"/>
        <v>424970</v>
      </c>
      <c r="L128" s="75">
        <f>L117+L118+L120+L121+L122+L119+L124+L126+L123+L125</f>
        <v>735826</v>
      </c>
      <c r="M128" s="100">
        <f t="shared" si="4"/>
        <v>15704</v>
      </c>
      <c r="N128" s="10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c r="CR128" s="131"/>
      <c r="CS128" s="131"/>
      <c r="CT128" s="131"/>
      <c r="CU128" s="131"/>
      <c r="CV128" s="131"/>
      <c r="CW128" s="131"/>
      <c r="CX128" s="131"/>
      <c r="CY128" s="131"/>
      <c r="CZ128" s="131"/>
      <c r="DA128" s="131"/>
      <c r="DB128" s="131"/>
      <c r="DC128" s="131"/>
      <c r="DD128" s="131"/>
      <c r="DE128" s="131"/>
      <c r="DF128" s="131"/>
      <c r="DG128" s="131"/>
      <c r="DH128" s="131"/>
      <c r="DI128" s="131"/>
      <c r="DJ128" s="131"/>
      <c r="DK128" s="131"/>
      <c r="DL128" s="131"/>
      <c r="DM128" s="131"/>
      <c r="DN128" s="131"/>
      <c r="DO128" s="131"/>
      <c r="DP128" s="131"/>
      <c r="DQ128" s="131"/>
      <c r="DR128" s="131"/>
      <c r="DS128" s="131"/>
    </row>
    <row r="129" spans="2:123" s="71" customFormat="1" ht="69" customHeight="1" thickBot="1">
      <c r="B129" s="95">
        <f>B126+B113+B108+B89+B69</f>
        <v>76</v>
      </c>
      <c r="C129" s="96" t="s">
        <v>128</v>
      </c>
      <c r="D129" s="96"/>
      <c r="E129" s="97"/>
      <c r="F129" s="98"/>
      <c r="G129" s="99">
        <f>G75+G91+G109+G115+G128</f>
        <v>60324420</v>
      </c>
      <c r="H129" s="94"/>
      <c r="I129" s="82">
        <f>I75+I91+I109+I115+I122</f>
        <v>0</v>
      </c>
      <c r="J129" s="82">
        <f>J75+J91+J109+J115+J128</f>
        <v>37218926</v>
      </c>
      <c r="K129" s="86">
        <f t="shared" si="5"/>
        <v>23105494</v>
      </c>
      <c r="L129" s="82">
        <f>L75+L91+L109+L115+L128</f>
        <v>22792395</v>
      </c>
      <c r="M129" s="82">
        <f>J129-L129</f>
        <v>14426531</v>
      </c>
      <c r="N129" s="81"/>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134"/>
      <c r="BY129" s="134"/>
      <c r="BZ129" s="134"/>
      <c r="CA129" s="134"/>
      <c r="CB129" s="134"/>
      <c r="CC129" s="134"/>
      <c r="CD129" s="134"/>
      <c r="CE129" s="134"/>
      <c r="CF129" s="134"/>
      <c r="CG129" s="134"/>
      <c r="CH129" s="134"/>
      <c r="CI129" s="134"/>
      <c r="CJ129" s="134"/>
      <c r="CK129" s="134"/>
      <c r="CL129" s="134"/>
      <c r="CM129" s="134"/>
      <c r="CN129" s="134"/>
      <c r="CO129" s="134"/>
      <c r="CP129" s="134"/>
      <c r="CQ129" s="134"/>
      <c r="CR129" s="134"/>
      <c r="CS129" s="134"/>
      <c r="CT129" s="134"/>
      <c r="CU129" s="134"/>
      <c r="CV129" s="134"/>
      <c r="CW129" s="134"/>
      <c r="CX129" s="134"/>
      <c r="CY129" s="134"/>
      <c r="CZ129" s="134"/>
      <c r="DA129" s="134"/>
      <c r="DB129" s="134"/>
      <c r="DC129" s="134"/>
      <c r="DD129" s="134"/>
      <c r="DE129" s="134"/>
      <c r="DF129" s="134"/>
      <c r="DG129" s="134"/>
      <c r="DH129" s="134"/>
      <c r="DI129" s="134"/>
      <c r="DJ129" s="134"/>
      <c r="DK129" s="134"/>
      <c r="DL129" s="134"/>
      <c r="DM129" s="134"/>
      <c r="DN129" s="134"/>
      <c r="DO129" s="134"/>
      <c r="DP129" s="134"/>
      <c r="DQ129" s="134"/>
      <c r="DR129" s="134"/>
      <c r="DS129" s="134"/>
    </row>
    <row r="130" spans="2:6" ht="30.75">
      <c r="B130" s="63"/>
      <c r="C130" s="64"/>
      <c r="D130" s="64"/>
      <c r="F130" s="63"/>
    </row>
    <row r="131" spans="2:6" ht="30.75">
      <c r="B131" s="63"/>
      <c r="C131" s="64"/>
      <c r="D131" s="64"/>
      <c r="F131" s="63"/>
    </row>
    <row r="132" spans="2:6" ht="30.75">
      <c r="B132" s="63"/>
      <c r="C132" s="64"/>
      <c r="D132" s="64"/>
      <c r="F132" s="63"/>
    </row>
    <row r="133" spans="2:6" ht="30.75">
      <c r="B133" s="63"/>
      <c r="C133" s="64"/>
      <c r="D133" s="64"/>
      <c r="F133" s="63"/>
    </row>
    <row r="135" spans="2:6" ht="30.75">
      <c r="B135" s="397"/>
      <c r="C135" s="397"/>
      <c r="D135" s="397"/>
      <c r="E135" s="397"/>
      <c r="F135" s="397"/>
    </row>
    <row r="136" spans="2:6" ht="30.75">
      <c r="B136" s="397"/>
      <c r="C136" s="397"/>
      <c r="D136" s="397"/>
      <c r="E136" s="397"/>
      <c r="F136" s="397"/>
    </row>
    <row r="137" spans="2:6" ht="30.75">
      <c r="B137" s="397"/>
      <c r="C137" s="397"/>
      <c r="D137" s="397"/>
      <c r="E137" s="397"/>
      <c r="F137" s="397"/>
    </row>
    <row r="138" spans="2:6" ht="30.75">
      <c r="B138" s="397"/>
      <c r="C138" s="397"/>
      <c r="D138" s="397"/>
      <c r="E138" s="397"/>
      <c r="F138" s="397"/>
    </row>
    <row r="139" spans="2:6" ht="30.75">
      <c r="B139" s="397"/>
      <c r="C139" s="397"/>
      <c r="D139" s="397"/>
      <c r="E139" s="397"/>
      <c r="F139" s="397"/>
    </row>
  </sheetData>
  <sheetProtection/>
  <mergeCells count="6">
    <mergeCell ref="B135:F139"/>
    <mergeCell ref="C1:M1"/>
    <mergeCell ref="B92:K92"/>
    <mergeCell ref="B110:K110"/>
    <mergeCell ref="B116:K116"/>
    <mergeCell ref="B76:K76"/>
  </mergeCells>
  <printOptions/>
  <pageMargins left="0.7874015748031497" right="0.1968503937007874" top="0.1968503937007874" bottom="0.1968503937007874" header="0.5118110236220472" footer="0.5118110236220472"/>
  <pageSetup horizontalDpi="600" verticalDpi="600" orientation="landscape" paperSize="9" scale="25" r:id="rId1"/>
  <rowBreaks count="4" manualBreakCount="4">
    <brk id="21" max="13" man="1"/>
    <brk id="52" max="13" man="1"/>
    <brk id="83" max="13" man="1"/>
    <brk id="101"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412" t="s">
        <v>11</v>
      </c>
      <c r="D1" s="412"/>
      <c r="E1" s="412"/>
      <c r="F1" s="412"/>
      <c r="G1" s="412"/>
      <c r="H1" s="412"/>
      <c r="I1" s="412"/>
    </row>
    <row r="2" spans="2:6" ht="40.5" customHeight="1" thickBot="1">
      <c r="B2" s="6" t="s">
        <v>8</v>
      </c>
      <c r="C2" s="7" t="s">
        <v>9</v>
      </c>
      <c r="D2" s="8" t="s">
        <v>10</v>
      </c>
      <c r="E2" s="7" t="s">
        <v>13</v>
      </c>
      <c r="F2" s="9"/>
    </row>
    <row r="3" spans="2:6" ht="84" customHeight="1">
      <c r="B3" s="43">
        <v>1</v>
      </c>
      <c r="C3" s="44" t="s">
        <v>26</v>
      </c>
      <c r="D3" s="29"/>
      <c r="E3" s="4">
        <v>50</v>
      </c>
      <c r="F3" s="2"/>
    </row>
    <row r="4" spans="2:7" ht="57" customHeight="1">
      <c r="B4" s="43">
        <v>2</v>
      </c>
      <c r="C4" s="44" t="s">
        <v>24</v>
      </c>
      <c r="D4" s="29" t="s">
        <v>25</v>
      </c>
      <c r="E4" s="4">
        <v>20</v>
      </c>
      <c r="F4" s="2"/>
      <c r="G4" s="38" t="s">
        <v>32</v>
      </c>
    </row>
    <row r="5" spans="2:6" ht="86.25" customHeight="1">
      <c r="B5" s="43">
        <v>3</v>
      </c>
      <c r="C5" s="44" t="s">
        <v>23</v>
      </c>
      <c r="D5" s="29"/>
      <c r="E5" s="4">
        <v>2000</v>
      </c>
      <c r="F5" s="2"/>
    </row>
    <row r="6" spans="2:6" ht="40.5" customHeight="1">
      <c r="B6" s="43">
        <v>4</v>
      </c>
      <c r="C6" s="44" t="s">
        <v>22</v>
      </c>
      <c r="D6" s="29"/>
      <c r="E6" s="4">
        <v>70</v>
      </c>
      <c r="F6" s="2"/>
    </row>
    <row r="7" spans="2:6" ht="67.5" customHeight="1">
      <c r="B7" s="43">
        <v>5</v>
      </c>
      <c r="C7" s="44" t="s">
        <v>42</v>
      </c>
      <c r="D7" s="29"/>
      <c r="E7" s="4" t="s">
        <v>21</v>
      </c>
      <c r="F7" s="2"/>
    </row>
    <row r="8" spans="2:6" ht="71.25" customHeight="1">
      <c r="B8" s="43">
        <v>6</v>
      </c>
      <c r="C8" s="44" t="s">
        <v>20</v>
      </c>
      <c r="D8" s="29"/>
      <c r="E8" s="4">
        <v>650</v>
      </c>
      <c r="F8" s="2"/>
    </row>
    <row r="9" spans="2:6" ht="84.75" customHeight="1">
      <c r="B9" s="43">
        <v>7</v>
      </c>
      <c r="C9" s="44" t="s">
        <v>19</v>
      </c>
      <c r="D9" s="29"/>
      <c r="E9" s="4">
        <v>1020</v>
      </c>
      <c r="F9" s="2"/>
    </row>
    <row r="10" spans="2:6" ht="63.75" customHeight="1">
      <c r="B10" s="43">
        <v>8</v>
      </c>
      <c r="C10" s="44" t="s">
        <v>18</v>
      </c>
      <c r="D10" s="29"/>
      <c r="E10" s="4">
        <v>2500</v>
      </c>
      <c r="F10" s="2"/>
    </row>
    <row r="11" spans="2:6" ht="63.75" customHeight="1">
      <c r="B11" s="43">
        <v>9</v>
      </c>
      <c r="C11" s="44" t="s">
        <v>17</v>
      </c>
      <c r="D11" s="29"/>
      <c r="E11" s="4">
        <v>6900</v>
      </c>
      <c r="F11" s="2"/>
    </row>
    <row r="12" spans="2:6" ht="87.75" customHeight="1">
      <c r="B12" s="43">
        <v>10</v>
      </c>
      <c r="C12" s="44" t="s">
        <v>16</v>
      </c>
      <c r="D12" s="29"/>
      <c r="E12" s="4">
        <v>193.5</v>
      </c>
      <c r="F12" s="2"/>
    </row>
    <row r="13" spans="2:6" ht="74.25" customHeight="1">
      <c r="B13" s="43">
        <v>11</v>
      </c>
      <c r="C13" s="44" t="s">
        <v>15</v>
      </c>
      <c r="D13" s="29"/>
      <c r="E13" s="36">
        <v>420</v>
      </c>
      <c r="F13" s="2"/>
    </row>
    <row r="14" spans="2:6" ht="85.5" customHeight="1">
      <c r="B14" s="43">
        <v>12</v>
      </c>
      <c r="C14" s="44" t="s">
        <v>14</v>
      </c>
      <c r="D14" s="29"/>
      <c r="E14" s="4">
        <v>39</v>
      </c>
      <c r="F14" s="2"/>
    </row>
    <row r="15" spans="2:6" ht="79.5" customHeight="1" thickBot="1">
      <c r="B15" s="43">
        <v>13</v>
      </c>
      <c r="C15" s="45" t="s">
        <v>12</v>
      </c>
      <c r="D15" s="29"/>
      <c r="E15" s="4">
        <v>724.005</v>
      </c>
      <c r="F15" s="2"/>
    </row>
    <row r="16" spans="2:6" ht="79.5" customHeight="1">
      <c r="B16" s="28">
        <v>14</v>
      </c>
      <c r="C16" s="44" t="s">
        <v>27</v>
      </c>
      <c r="D16" s="29"/>
      <c r="E16" s="4">
        <v>144</v>
      </c>
      <c r="F16" s="2"/>
    </row>
    <row r="17" spans="2:6" ht="91.5" customHeight="1">
      <c r="B17" s="28">
        <v>15</v>
      </c>
      <c r="C17" s="44" t="s">
        <v>28</v>
      </c>
      <c r="D17" s="29"/>
      <c r="E17" s="4">
        <v>20</v>
      </c>
      <c r="F17" s="2"/>
    </row>
    <row r="18" spans="2:7" ht="79.5" customHeight="1">
      <c r="B18" s="28">
        <v>16</v>
      </c>
      <c r="C18" s="44" t="s">
        <v>33</v>
      </c>
      <c r="D18" s="29"/>
      <c r="E18" s="37">
        <v>48</v>
      </c>
      <c r="F18" s="2"/>
      <c r="G18" s="38" t="s">
        <v>34</v>
      </c>
    </row>
    <row r="19" spans="2:6" ht="79.5" customHeight="1">
      <c r="B19" s="28">
        <v>17</v>
      </c>
      <c r="C19" s="44" t="s">
        <v>29</v>
      </c>
      <c r="D19" s="29"/>
      <c r="E19" s="4">
        <v>270</v>
      </c>
      <c r="F19" s="2"/>
    </row>
    <row r="20" spans="2:6" ht="79.5" customHeight="1">
      <c r="B20" s="28">
        <v>18</v>
      </c>
      <c r="C20" s="44" t="s">
        <v>30</v>
      </c>
      <c r="D20" s="29"/>
      <c r="E20" s="4">
        <v>268.44</v>
      </c>
      <c r="F20" s="2"/>
    </row>
    <row r="21" spans="2:6" ht="98.25" customHeight="1">
      <c r="B21" s="28">
        <v>19</v>
      </c>
      <c r="C21" s="44" t="s">
        <v>31</v>
      </c>
      <c r="D21" s="29"/>
      <c r="E21" s="4">
        <v>358.2</v>
      </c>
      <c r="F21" s="2"/>
    </row>
    <row r="22" spans="2:6" ht="79.5" customHeight="1">
      <c r="B22" s="28">
        <v>20</v>
      </c>
      <c r="C22" s="44" t="s">
        <v>35</v>
      </c>
      <c r="D22" s="29"/>
      <c r="E22" s="4">
        <v>200</v>
      </c>
      <c r="F22" s="2"/>
    </row>
    <row r="23" spans="2:6" ht="87.75" customHeight="1" thickBot="1">
      <c r="B23" s="30">
        <v>21</v>
      </c>
      <c r="C23" s="48" t="s">
        <v>36</v>
      </c>
      <c r="D23" s="31"/>
      <c r="E23" s="32">
        <v>1000</v>
      </c>
      <c r="F23" s="2"/>
    </row>
    <row r="24" spans="2:6" ht="75" customHeight="1" thickBot="1">
      <c r="B24" s="33">
        <v>22</v>
      </c>
      <c r="C24" s="54" t="s">
        <v>37</v>
      </c>
      <c r="D24" s="34"/>
      <c r="E24" s="35">
        <v>1599</v>
      </c>
      <c r="F24" s="2"/>
    </row>
    <row r="25" spans="2:7" ht="74.25" customHeight="1" thickBot="1">
      <c r="B25" s="1">
        <v>23</v>
      </c>
      <c r="C25" s="49" t="s">
        <v>38</v>
      </c>
      <c r="D25" s="18"/>
      <c r="E25" s="17">
        <v>1103.15</v>
      </c>
      <c r="F25" s="2"/>
      <c r="G25" s="38" t="s">
        <v>57</v>
      </c>
    </row>
    <row r="26" spans="2:7" ht="111.75" customHeight="1" thickBot="1">
      <c r="B26" s="19">
        <v>24</v>
      </c>
      <c r="C26" s="51" t="s">
        <v>39</v>
      </c>
      <c r="D26" s="18"/>
      <c r="E26" s="17">
        <v>200</v>
      </c>
      <c r="F26" s="2"/>
      <c r="G26" s="1" t="s">
        <v>40</v>
      </c>
    </row>
    <row r="27" spans="2:6" ht="95.25" customHeight="1" thickBot="1">
      <c r="B27" s="21">
        <v>25</v>
      </c>
      <c r="C27" s="44" t="s">
        <v>41</v>
      </c>
      <c r="D27" s="13"/>
      <c r="E27" s="14">
        <v>535000</v>
      </c>
      <c r="F27" s="2"/>
    </row>
    <row r="28" spans="2:6" ht="84.75" customHeight="1" thickBot="1">
      <c r="B28" s="21">
        <v>26</v>
      </c>
      <c r="C28" s="44" t="s">
        <v>50</v>
      </c>
      <c r="D28" s="13"/>
      <c r="E28" s="14">
        <v>60</v>
      </c>
      <c r="F28" s="2"/>
    </row>
    <row r="29" spans="2:7" ht="85.5" customHeight="1" thickBot="1">
      <c r="B29" s="19">
        <v>27</v>
      </c>
      <c r="C29" s="53" t="s">
        <v>62</v>
      </c>
      <c r="D29" s="18"/>
      <c r="E29" s="17">
        <v>250</v>
      </c>
      <c r="F29" s="2"/>
      <c r="G29" s="38"/>
    </row>
    <row r="30" spans="2:7" ht="73.5" customHeight="1" thickBot="1">
      <c r="B30" s="22">
        <v>28</v>
      </c>
      <c r="C30" s="47" t="s">
        <v>63</v>
      </c>
      <c r="D30" s="18"/>
      <c r="E30" s="17">
        <v>111.5</v>
      </c>
      <c r="F30" s="2"/>
      <c r="G30" s="38"/>
    </row>
    <row r="31" spans="2:7" ht="73.5" customHeight="1" thickBot="1">
      <c r="B31" s="22">
        <v>29</v>
      </c>
      <c r="C31" s="50" t="s">
        <v>64</v>
      </c>
      <c r="D31" s="18"/>
      <c r="E31" s="17">
        <v>513.8</v>
      </c>
      <c r="F31" s="2"/>
      <c r="G31" s="38"/>
    </row>
    <row r="32" spans="2:7" ht="73.5" customHeight="1" thickBot="1">
      <c r="B32" s="22">
        <v>30</v>
      </c>
      <c r="C32" s="50" t="s">
        <v>65</v>
      </c>
      <c r="D32" s="18"/>
      <c r="E32" s="36">
        <v>530</v>
      </c>
      <c r="F32" s="2"/>
      <c r="G32" s="38"/>
    </row>
    <row r="33" spans="2:7" ht="73.5" customHeight="1" thickBot="1">
      <c r="B33" s="22">
        <v>31</v>
      </c>
      <c r="C33" s="47" t="s">
        <v>67</v>
      </c>
      <c r="D33" s="18"/>
      <c r="E33" s="36">
        <v>2054.8</v>
      </c>
      <c r="F33" s="2"/>
      <c r="G33" s="38"/>
    </row>
    <row r="34" spans="2:7" ht="73.5" customHeight="1" thickBot="1">
      <c r="B34" s="22">
        <v>32</v>
      </c>
      <c r="C34" s="47" t="s">
        <v>66</v>
      </c>
      <c r="D34" s="18"/>
      <c r="E34" s="17">
        <v>31</v>
      </c>
      <c r="F34" s="2"/>
      <c r="G34" s="38"/>
    </row>
    <row r="35" spans="2:7" ht="73.5" customHeight="1" thickBot="1">
      <c r="B35" s="22">
        <v>33</v>
      </c>
      <c r="C35" s="47" t="s">
        <v>68</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51</v>
      </c>
      <c r="D38" s="18"/>
      <c r="E38" s="17"/>
      <c r="F38" s="2"/>
      <c r="G38" s="38" t="s">
        <v>48</v>
      </c>
    </row>
    <row r="39" spans="2:7" ht="54" customHeight="1" thickBot="1">
      <c r="B39" s="22"/>
      <c r="C39" s="50" t="s">
        <v>45</v>
      </c>
      <c r="D39" s="18"/>
      <c r="E39" s="17"/>
      <c r="F39" s="2"/>
      <c r="G39" s="39" t="s">
        <v>46</v>
      </c>
    </row>
    <row r="40" spans="2:7" ht="54" customHeight="1" thickBot="1">
      <c r="B40" s="22"/>
      <c r="C40" s="48" t="s">
        <v>47</v>
      </c>
      <c r="D40" s="18"/>
      <c r="E40" s="17"/>
      <c r="F40" s="2"/>
      <c r="G40" s="39" t="s">
        <v>48</v>
      </c>
    </row>
    <row r="41" spans="2:7" ht="85.5" customHeight="1" thickBot="1">
      <c r="B41" s="22"/>
      <c r="C41" s="48" t="s">
        <v>52</v>
      </c>
      <c r="D41" s="18"/>
      <c r="E41" s="17"/>
      <c r="F41" s="2"/>
      <c r="G41" s="39" t="s">
        <v>53</v>
      </c>
    </row>
    <row r="42" spans="2:6" ht="60" customHeight="1" thickBot="1">
      <c r="B42" s="19"/>
      <c r="C42" s="44" t="s">
        <v>43</v>
      </c>
      <c r="D42" s="18"/>
      <c r="E42" s="17"/>
      <c r="F42" s="2"/>
    </row>
    <row r="43" spans="2:6" ht="83.25" customHeight="1" thickBot="1">
      <c r="B43" s="11"/>
      <c r="C43" s="46" t="s">
        <v>44</v>
      </c>
      <c r="D43" s="13"/>
      <c r="E43" s="14"/>
      <c r="F43" s="2"/>
    </row>
    <row r="44" spans="2:6" ht="59.25" customHeight="1" thickBot="1">
      <c r="B44" s="22"/>
      <c r="C44" s="47" t="s">
        <v>49</v>
      </c>
      <c r="D44" s="18"/>
      <c r="E44" s="17"/>
      <c r="F44" s="2"/>
    </row>
    <row r="45" spans="2:7" ht="54" customHeight="1" thickBot="1">
      <c r="B45" s="11"/>
      <c r="C45" s="44" t="s">
        <v>54</v>
      </c>
      <c r="D45" s="25"/>
      <c r="E45" s="14"/>
      <c r="F45" s="2"/>
      <c r="G45" s="1" t="s">
        <v>55</v>
      </c>
    </row>
    <row r="46" spans="2:6" ht="78" customHeight="1" thickBot="1">
      <c r="B46" s="22"/>
      <c r="C46" s="52" t="s">
        <v>56</v>
      </c>
      <c r="D46" s="18"/>
      <c r="E46" s="17"/>
      <c r="F46" s="2"/>
    </row>
    <row r="47" spans="2:6" ht="76.5" customHeight="1" thickBot="1">
      <c r="B47" s="11"/>
      <c r="C47" s="40" t="s">
        <v>58</v>
      </c>
      <c r="D47" s="18"/>
      <c r="E47" s="14"/>
      <c r="F47" s="2"/>
    </row>
    <row r="48" spans="2:8" ht="99" customHeight="1" thickBot="1">
      <c r="B48" s="22"/>
      <c r="C48" s="40" t="s">
        <v>59</v>
      </c>
      <c r="D48" s="18"/>
      <c r="E48" s="17"/>
      <c r="F48" s="2"/>
      <c r="H48" s="27"/>
    </row>
    <row r="49" spans="2:6" ht="87" customHeight="1" thickBot="1">
      <c r="B49" s="11"/>
      <c r="C49" s="41" t="s">
        <v>60</v>
      </c>
      <c r="D49" s="18"/>
      <c r="E49" s="14"/>
      <c r="F49" s="2"/>
    </row>
    <row r="50" spans="2:6" ht="67.5" customHeight="1" thickBot="1">
      <c r="B50" s="23"/>
      <c r="C50" s="42" t="s">
        <v>61</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2021-11-26T08:24:07Z</cp:lastPrinted>
  <dcterms:created xsi:type="dcterms:W3CDTF">2013-08-21T05:30:05Z</dcterms:created>
  <dcterms:modified xsi:type="dcterms:W3CDTF">2021-11-26T08:24:49Z</dcterms:modified>
  <cp:category/>
  <cp:version/>
  <cp:contentType/>
  <cp:contentStatus/>
</cp:coreProperties>
</file>